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فرم ها و آیین نامه ها\"/>
    </mc:Choice>
  </mc:AlternateContent>
  <bookViews>
    <workbookView xWindow="0" yWindow="0" windowWidth="24000" windowHeight="9735" tabRatio="939" activeTab="9"/>
  </bookViews>
  <sheets>
    <sheet name="1-راهنما" sheetId="7" r:id="rId1"/>
    <sheet name="2-مشخصات کلی" sheetId="1" r:id="rId2"/>
    <sheet name="3-داوری-نظارت-طرح" sheetId="11" r:id="rId3"/>
    <sheet name="4-مقالات " sheetId="3" r:id="rId4"/>
    <sheet name="5-خلاصه مقالات " sheetId="2" r:id="rId5"/>
    <sheet name="6-پتنت ها" sheetId="4" r:id="rId6"/>
    <sheet name="7-جذب بودجه" sheetId="12" r:id="rId7"/>
    <sheet name="8-امتیازات" sheetId="6" r:id="rId8"/>
    <sheet name="9-اعتبار ثابت و عملکرد" sheetId="9" r:id="rId9"/>
    <sheet name="10-اعتبار کل" sheetId="13" r:id="rId10"/>
    <sheet name="خلاصه گزارش طرح ها" sheetId="10" r:id="rId11"/>
  </sheets>
  <definedNames>
    <definedName name="_xlnm._FilterDatabase" localSheetId="3" hidden="1">'4-مقالات '!$A$1:$CC$218</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2" l="1"/>
  <c r="K4" i="12"/>
  <c r="K5" i="12"/>
  <c r="K6" i="12"/>
  <c r="K7" i="12"/>
  <c r="K8" i="12"/>
  <c r="K9" i="12"/>
  <c r="K10" i="12"/>
  <c r="K11"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2" i="12"/>
  <c r="M2" i="12" s="1"/>
  <c r="B4" i="13" s="1"/>
  <c r="L2" i="4"/>
  <c r="I3" i="12"/>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2" i="12"/>
  <c r="N3" i="4"/>
  <c r="N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M3" i="4"/>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M2" i="4"/>
  <c r="N2" i="4"/>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2" i="2"/>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2" i="2"/>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2" i="2"/>
  <c r="BY3" i="3"/>
  <c r="BY4" i="3"/>
  <c r="BY45" i="3"/>
  <c r="BY46" i="3"/>
  <c r="BY47" i="3"/>
  <c r="BY48" i="3"/>
  <c r="BY49" i="3"/>
  <c r="BY50" i="3"/>
  <c r="BY51" i="3"/>
  <c r="BY52" i="3"/>
  <c r="BY53" i="3"/>
  <c r="BY54" i="3"/>
  <c r="BY55" i="3"/>
  <c r="BY56" i="3"/>
  <c r="BY57" i="3"/>
  <c r="BY58" i="3"/>
  <c r="BY59" i="3"/>
  <c r="BY60" i="3"/>
  <c r="BY61" i="3"/>
  <c r="BY62" i="3"/>
  <c r="BY63" i="3"/>
  <c r="BY64" i="3"/>
  <c r="BY65" i="3"/>
  <c r="BY66" i="3"/>
  <c r="BY67" i="3"/>
  <c r="BY68" i="3"/>
  <c r="BY69" i="3"/>
  <c r="BY70" i="3"/>
  <c r="BY71" i="3"/>
  <c r="BY72" i="3"/>
  <c r="BY73" i="3"/>
  <c r="BY74" i="3"/>
  <c r="BY75" i="3"/>
  <c r="BY76" i="3"/>
  <c r="BY77" i="3"/>
  <c r="BY78" i="3"/>
  <c r="BY79" i="3"/>
  <c r="BY80" i="3"/>
  <c r="BY81" i="3"/>
  <c r="BY82" i="3"/>
  <c r="BY83" i="3"/>
  <c r="BY84" i="3"/>
  <c r="BY85" i="3"/>
  <c r="BY86" i="3"/>
  <c r="BY87" i="3"/>
  <c r="BY88" i="3"/>
  <c r="BY89" i="3"/>
  <c r="BY90" i="3"/>
  <c r="BY91" i="3"/>
  <c r="BY92" i="3"/>
  <c r="BY93" i="3"/>
  <c r="BY94" i="3"/>
  <c r="BY95" i="3"/>
  <c r="BY96" i="3"/>
  <c r="BY97" i="3"/>
  <c r="BY98" i="3"/>
  <c r="BY99" i="3"/>
  <c r="BY100" i="3"/>
  <c r="BY101" i="3"/>
  <c r="BY102" i="3"/>
  <c r="BY103" i="3"/>
  <c r="BY104" i="3"/>
  <c r="BY105" i="3"/>
  <c r="BY106" i="3"/>
  <c r="BY107" i="3"/>
  <c r="BY108" i="3"/>
  <c r="BY109" i="3"/>
  <c r="BY110" i="3"/>
  <c r="BY111" i="3"/>
  <c r="BY112" i="3"/>
  <c r="BY113" i="3"/>
  <c r="BY114" i="3"/>
  <c r="BY115" i="3"/>
  <c r="BY116" i="3"/>
  <c r="BY117" i="3"/>
  <c r="BY118" i="3"/>
  <c r="BY119" i="3"/>
  <c r="BY120" i="3"/>
  <c r="BY121" i="3"/>
  <c r="BY122" i="3"/>
  <c r="BY123" i="3"/>
  <c r="BY124" i="3"/>
  <c r="BY125" i="3"/>
  <c r="BY126" i="3"/>
  <c r="BY127" i="3"/>
  <c r="BY128" i="3"/>
  <c r="BY129" i="3"/>
  <c r="BY130" i="3"/>
  <c r="BY131" i="3"/>
  <c r="BY132" i="3"/>
  <c r="BY133" i="3"/>
  <c r="BY134" i="3"/>
  <c r="BY135" i="3"/>
  <c r="BY136" i="3"/>
  <c r="BY137" i="3"/>
  <c r="BY138" i="3"/>
  <c r="BY139" i="3"/>
  <c r="BY140" i="3"/>
  <c r="BY141" i="3"/>
  <c r="BY142" i="3"/>
  <c r="BY143" i="3"/>
  <c r="BY144" i="3"/>
  <c r="BY145" i="3"/>
  <c r="BY146" i="3"/>
  <c r="BY147" i="3"/>
  <c r="BY148" i="3"/>
  <c r="BY149" i="3"/>
  <c r="BY150" i="3"/>
  <c r="BY151" i="3"/>
  <c r="BY152" i="3"/>
  <c r="BY153" i="3"/>
  <c r="BY154" i="3"/>
  <c r="BY155" i="3"/>
  <c r="BY156" i="3"/>
  <c r="BY157" i="3"/>
  <c r="BY158" i="3"/>
  <c r="BY159" i="3"/>
  <c r="BY160" i="3"/>
  <c r="BY161" i="3"/>
  <c r="BY162" i="3"/>
  <c r="BY163" i="3"/>
  <c r="BY164" i="3"/>
  <c r="BY165" i="3"/>
  <c r="BY166" i="3"/>
  <c r="BY167" i="3"/>
  <c r="BY168" i="3"/>
  <c r="BY169" i="3"/>
  <c r="BY170" i="3"/>
  <c r="BY171" i="3"/>
  <c r="BY172" i="3"/>
  <c r="BY173" i="3"/>
  <c r="BY174" i="3"/>
  <c r="BY175" i="3"/>
  <c r="BY176" i="3"/>
  <c r="BY177" i="3"/>
  <c r="BY178" i="3"/>
  <c r="BY179" i="3"/>
  <c r="BY180" i="3"/>
  <c r="BY181" i="3"/>
  <c r="BY182" i="3"/>
  <c r="BY183" i="3"/>
  <c r="BY184" i="3"/>
  <c r="BY185" i="3"/>
  <c r="BY186" i="3"/>
  <c r="BY187" i="3"/>
  <c r="BY188" i="3"/>
  <c r="BY189" i="3"/>
  <c r="BY190" i="3"/>
  <c r="BY191" i="3"/>
  <c r="BY192" i="3"/>
  <c r="BY193" i="3"/>
  <c r="BY194" i="3"/>
  <c r="BY195" i="3"/>
  <c r="BY196" i="3"/>
  <c r="BY197" i="3"/>
  <c r="BY198" i="3"/>
  <c r="BY199" i="3"/>
  <c r="BY200" i="3"/>
  <c r="BY2" i="3"/>
  <c r="BX3" i="3"/>
  <c r="BX4" i="3"/>
  <c r="BX45" i="3"/>
  <c r="BX46" i="3"/>
  <c r="BX47" i="3"/>
  <c r="BX48" i="3"/>
  <c r="BX49" i="3"/>
  <c r="BX50" i="3"/>
  <c r="BX51" i="3"/>
  <c r="BX52" i="3"/>
  <c r="BX53" i="3"/>
  <c r="BX54" i="3"/>
  <c r="BX55" i="3"/>
  <c r="BX56" i="3"/>
  <c r="BX57" i="3"/>
  <c r="BX58" i="3"/>
  <c r="BX59" i="3"/>
  <c r="BX60" i="3"/>
  <c r="BX61" i="3"/>
  <c r="BX62" i="3"/>
  <c r="BX63" i="3"/>
  <c r="BX64" i="3"/>
  <c r="BX65" i="3"/>
  <c r="BX66" i="3"/>
  <c r="BX67" i="3"/>
  <c r="BX68" i="3"/>
  <c r="BX69" i="3"/>
  <c r="BX70" i="3"/>
  <c r="BX71" i="3"/>
  <c r="BX72" i="3"/>
  <c r="BX73" i="3"/>
  <c r="BX74" i="3"/>
  <c r="BX75" i="3"/>
  <c r="BX76" i="3"/>
  <c r="BX77" i="3"/>
  <c r="BX78" i="3"/>
  <c r="BX79" i="3"/>
  <c r="BX80" i="3"/>
  <c r="BX81" i="3"/>
  <c r="BX82" i="3"/>
  <c r="BX83" i="3"/>
  <c r="BX84" i="3"/>
  <c r="BX85" i="3"/>
  <c r="BX86" i="3"/>
  <c r="BX87" i="3"/>
  <c r="BX88" i="3"/>
  <c r="BX89" i="3"/>
  <c r="BX90" i="3"/>
  <c r="BX91" i="3"/>
  <c r="BX92" i="3"/>
  <c r="BX93" i="3"/>
  <c r="BX94" i="3"/>
  <c r="BX95" i="3"/>
  <c r="BX96" i="3"/>
  <c r="BX97" i="3"/>
  <c r="BX98" i="3"/>
  <c r="BX99" i="3"/>
  <c r="BX100" i="3"/>
  <c r="BX101" i="3"/>
  <c r="BX102" i="3"/>
  <c r="BX103" i="3"/>
  <c r="BX104" i="3"/>
  <c r="BX105" i="3"/>
  <c r="BX106" i="3"/>
  <c r="BX107" i="3"/>
  <c r="BX108" i="3"/>
  <c r="BX109" i="3"/>
  <c r="BX110" i="3"/>
  <c r="BX111" i="3"/>
  <c r="BX112" i="3"/>
  <c r="BX113" i="3"/>
  <c r="BX114" i="3"/>
  <c r="BX115" i="3"/>
  <c r="BX116" i="3"/>
  <c r="BX117" i="3"/>
  <c r="BX118" i="3"/>
  <c r="BX119" i="3"/>
  <c r="BX120" i="3"/>
  <c r="BX121" i="3"/>
  <c r="BX122" i="3"/>
  <c r="BX123" i="3"/>
  <c r="BX124" i="3"/>
  <c r="BX125" i="3"/>
  <c r="BX126" i="3"/>
  <c r="BX127" i="3"/>
  <c r="BX128" i="3"/>
  <c r="BX129" i="3"/>
  <c r="BX130" i="3"/>
  <c r="BX131" i="3"/>
  <c r="BX132" i="3"/>
  <c r="BX133" i="3"/>
  <c r="BX134" i="3"/>
  <c r="BX135" i="3"/>
  <c r="BX136" i="3"/>
  <c r="BX137" i="3"/>
  <c r="BX138" i="3"/>
  <c r="BX139" i="3"/>
  <c r="BX140" i="3"/>
  <c r="BX141" i="3"/>
  <c r="BX142" i="3"/>
  <c r="BX143" i="3"/>
  <c r="BX144" i="3"/>
  <c r="BX145" i="3"/>
  <c r="BX146" i="3"/>
  <c r="BX147" i="3"/>
  <c r="BX148" i="3"/>
  <c r="BX149" i="3"/>
  <c r="BX150" i="3"/>
  <c r="BX151" i="3"/>
  <c r="BX152" i="3"/>
  <c r="BX153" i="3"/>
  <c r="BX154" i="3"/>
  <c r="BX155" i="3"/>
  <c r="BX156" i="3"/>
  <c r="BX157" i="3"/>
  <c r="BX158" i="3"/>
  <c r="BX159" i="3"/>
  <c r="BX160" i="3"/>
  <c r="BX161" i="3"/>
  <c r="BX162" i="3"/>
  <c r="BX163" i="3"/>
  <c r="BX164" i="3"/>
  <c r="BX165" i="3"/>
  <c r="BX166" i="3"/>
  <c r="BX167" i="3"/>
  <c r="BX168" i="3"/>
  <c r="BX169" i="3"/>
  <c r="BX170" i="3"/>
  <c r="BX171" i="3"/>
  <c r="BX172" i="3"/>
  <c r="BX173" i="3"/>
  <c r="BX174" i="3"/>
  <c r="BX175" i="3"/>
  <c r="BX176" i="3"/>
  <c r="BX177" i="3"/>
  <c r="BX178" i="3"/>
  <c r="BX179" i="3"/>
  <c r="BX180" i="3"/>
  <c r="BX181" i="3"/>
  <c r="BX182" i="3"/>
  <c r="BX183" i="3"/>
  <c r="BX184" i="3"/>
  <c r="BX185" i="3"/>
  <c r="BX186" i="3"/>
  <c r="BX187" i="3"/>
  <c r="BX188" i="3"/>
  <c r="BX189" i="3"/>
  <c r="BX190" i="3"/>
  <c r="BX191" i="3"/>
  <c r="BX192" i="3"/>
  <c r="BX193" i="3"/>
  <c r="BX194" i="3"/>
  <c r="BX195" i="3"/>
  <c r="BX196" i="3"/>
  <c r="BX197" i="3"/>
  <c r="BX198" i="3"/>
  <c r="BX199" i="3"/>
  <c r="BX200" i="3"/>
  <c r="BX2" i="3"/>
  <c r="BW3" i="3"/>
  <c r="BW4" i="3"/>
  <c r="BW45" i="3"/>
  <c r="BW46" i="3"/>
  <c r="BW47" i="3"/>
  <c r="BW48" i="3"/>
  <c r="BW49" i="3"/>
  <c r="BW50" i="3"/>
  <c r="BW51" i="3"/>
  <c r="BW52" i="3"/>
  <c r="BW53" i="3"/>
  <c r="BW54" i="3"/>
  <c r="BW55" i="3"/>
  <c r="BW56" i="3"/>
  <c r="BW57" i="3"/>
  <c r="BW58" i="3"/>
  <c r="BW59" i="3"/>
  <c r="BW60" i="3"/>
  <c r="BW61" i="3"/>
  <c r="BW62" i="3"/>
  <c r="BW63" i="3"/>
  <c r="BW64" i="3"/>
  <c r="BW65" i="3"/>
  <c r="BW66" i="3"/>
  <c r="BW67" i="3"/>
  <c r="BW68" i="3"/>
  <c r="BW69" i="3"/>
  <c r="BW70" i="3"/>
  <c r="BW71" i="3"/>
  <c r="BW72" i="3"/>
  <c r="BW73" i="3"/>
  <c r="BW74" i="3"/>
  <c r="BW75" i="3"/>
  <c r="BW76" i="3"/>
  <c r="BW77" i="3"/>
  <c r="BW78" i="3"/>
  <c r="BW79" i="3"/>
  <c r="BW80" i="3"/>
  <c r="BW81" i="3"/>
  <c r="BW82" i="3"/>
  <c r="BW83" i="3"/>
  <c r="BW84" i="3"/>
  <c r="BW85" i="3"/>
  <c r="BW86" i="3"/>
  <c r="BW87" i="3"/>
  <c r="BW88" i="3"/>
  <c r="BW89" i="3"/>
  <c r="BW90" i="3"/>
  <c r="BW91" i="3"/>
  <c r="BW92" i="3"/>
  <c r="BW93" i="3"/>
  <c r="BW94" i="3"/>
  <c r="BW95" i="3"/>
  <c r="BW96" i="3"/>
  <c r="BW97" i="3"/>
  <c r="BW98" i="3"/>
  <c r="BW99" i="3"/>
  <c r="BW100" i="3"/>
  <c r="BW101" i="3"/>
  <c r="BW102" i="3"/>
  <c r="BW103" i="3"/>
  <c r="BW104" i="3"/>
  <c r="BW105" i="3"/>
  <c r="BW106" i="3"/>
  <c r="BW107" i="3"/>
  <c r="BW108" i="3"/>
  <c r="BW109" i="3"/>
  <c r="BW110" i="3"/>
  <c r="BW111" i="3"/>
  <c r="BW112" i="3"/>
  <c r="BW113" i="3"/>
  <c r="BW114" i="3"/>
  <c r="BW115" i="3"/>
  <c r="BW116" i="3"/>
  <c r="BW117" i="3"/>
  <c r="BW118" i="3"/>
  <c r="BW119" i="3"/>
  <c r="BW120" i="3"/>
  <c r="BW121" i="3"/>
  <c r="BW122" i="3"/>
  <c r="BW123" i="3"/>
  <c r="BW124" i="3"/>
  <c r="BW125" i="3"/>
  <c r="BW126" i="3"/>
  <c r="BW127" i="3"/>
  <c r="BW128" i="3"/>
  <c r="BW129" i="3"/>
  <c r="BW130" i="3"/>
  <c r="BW131" i="3"/>
  <c r="BW132" i="3"/>
  <c r="BW133" i="3"/>
  <c r="BW134" i="3"/>
  <c r="BW135" i="3"/>
  <c r="BW136" i="3"/>
  <c r="BW137" i="3"/>
  <c r="BW138" i="3"/>
  <c r="BW139" i="3"/>
  <c r="BW140" i="3"/>
  <c r="BW141" i="3"/>
  <c r="BW142" i="3"/>
  <c r="BW143" i="3"/>
  <c r="BW144" i="3"/>
  <c r="BW145" i="3"/>
  <c r="BW146" i="3"/>
  <c r="BW147" i="3"/>
  <c r="BW148" i="3"/>
  <c r="BW149" i="3"/>
  <c r="BW150" i="3"/>
  <c r="BW151" i="3"/>
  <c r="BW152" i="3"/>
  <c r="BW153" i="3"/>
  <c r="BW154" i="3"/>
  <c r="BW155" i="3"/>
  <c r="BW156" i="3"/>
  <c r="BW157" i="3"/>
  <c r="BW158" i="3"/>
  <c r="BW159" i="3"/>
  <c r="BW160" i="3"/>
  <c r="BW161" i="3"/>
  <c r="BW162" i="3"/>
  <c r="BW163" i="3"/>
  <c r="BW164" i="3"/>
  <c r="BW165" i="3"/>
  <c r="BW166" i="3"/>
  <c r="BW167" i="3"/>
  <c r="BW168" i="3"/>
  <c r="BW169" i="3"/>
  <c r="BW170" i="3"/>
  <c r="BW171" i="3"/>
  <c r="BW172" i="3"/>
  <c r="BW173" i="3"/>
  <c r="BW174" i="3"/>
  <c r="BW175" i="3"/>
  <c r="BW176" i="3"/>
  <c r="BW177" i="3"/>
  <c r="BW178" i="3"/>
  <c r="BW179" i="3"/>
  <c r="BW180" i="3"/>
  <c r="BW181" i="3"/>
  <c r="BW182" i="3"/>
  <c r="BW183" i="3"/>
  <c r="BW184" i="3"/>
  <c r="BW185" i="3"/>
  <c r="BW186" i="3"/>
  <c r="BW187" i="3"/>
  <c r="BW188" i="3"/>
  <c r="BW189" i="3"/>
  <c r="BW190" i="3"/>
  <c r="BW191" i="3"/>
  <c r="BW192" i="3"/>
  <c r="BW193" i="3"/>
  <c r="BW194" i="3"/>
  <c r="BW195" i="3"/>
  <c r="BW196" i="3"/>
  <c r="BW197" i="3"/>
  <c r="BW198" i="3"/>
  <c r="BW199" i="3"/>
  <c r="BW200" i="3"/>
  <c r="BW2" i="3"/>
  <c r="BQ3" i="3"/>
  <c r="BQ4" i="3"/>
  <c r="BQ45" i="3"/>
  <c r="BQ46" i="3"/>
  <c r="BQ47" i="3"/>
  <c r="BQ48" i="3"/>
  <c r="BQ49" i="3"/>
  <c r="BQ50" i="3"/>
  <c r="BQ51" i="3"/>
  <c r="BQ52" i="3"/>
  <c r="BQ53" i="3"/>
  <c r="BQ54" i="3"/>
  <c r="BQ55" i="3"/>
  <c r="BQ56" i="3"/>
  <c r="BQ57" i="3"/>
  <c r="BQ58" i="3"/>
  <c r="BQ59" i="3"/>
  <c r="BQ60" i="3"/>
  <c r="BQ61" i="3"/>
  <c r="BQ62" i="3"/>
  <c r="BQ63" i="3"/>
  <c r="BQ64" i="3"/>
  <c r="BQ65" i="3"/>
  <c r="BQ66" i="3"/>
  <c r="BQ67" i="3"/>
  <c r="BQ68" i="3"/>
  <c r="BQ69" i="3"/>
  <c r="BQ70" i="3"/>
  <c r="BQ71" i="3"/>
  <c r="BQ72" i="3"/>
  <c r="BQ73" i="3"/>
  <c r="BQ74" i="3"/>
  <c r="BQ75" i="3"/>
  <c r="BQ76" i="3"/>
  <c r="BQ77" i="3"/>
  <c r="BQ78" i="3"/>
  <c r="BQ79" i="3"/>
  <c r="BQ80" i="3"/>
  <c r="BQ81" i="3"/>
  <c r="BQ82" i="3"/>
  <c r="BQ83" i="3"/>
  <c r="BQ84" i="3"/>
  <c r="BQ85" i="3"/>
  <c r="BQ86" i="3"/>
  <c r="BQ87" i="3"/>
  <c r="BQ88" i="3"/>
  <c r="BQ89" i="3"/>
  <c r="BQ90" i="3"/>
  <c r="BQ91" i="3"/>
  <c r="BQ92" i="3"/>
  <c r="BQ93" i="3"/>
  <c r="BQ94" i="3"/>
  <c r="BQ95" i="3"/>
  <c r="BQ96" i="3"/>
  <c r="BQ97" i="3"/>
  <c r="BQ98" i="3"/>
  <c r="BQ99" i="3"/>
  <c r="BQ100" i="3"/>
  <c r="BQ101" i="3"/>
  <c r="BQ102" i="3"/>
  <c r="BQ103" i="3"/>
  <c r="BQ104" i="3"/>
  <c r="BQ105" i="3"/>
  <c r="BQ106" i="3"/>
  <c r="BQ107" i="3"/>
  <c r="BQ108" i="3"/>
  <c r="BQ109" i="3"/>
  <c r="BQ110" i="3"/>
  <c r="BQ111" i="3"/>
  <c r="BQ112" i="3"/>
  <c r="BQ113" i="3"/>
  <c r="BQ114" i="3"/>
  <c r="BQ115" i="3"/>
  <c r="BQ116" i="3"/>
  <c r="BQ117" i="3"/>
  <c r="BQ118" i="3"/>
  <c r="BQ119" i="3"/>
  <c r="BQ120" i="3"/>
  <c r="BQ121" i="3"/>
  <c r="BQ122" i="3"/>
  <c r="BQ123" i="3"/>
  <c r="BQ124" i="3"/>
  <c r="BQ125" i="3"/>
  <c r="BQ126" i="3"/>
  <c r="BQ127" i="3"/>
  <c r="BQ128" i="3"/>
  <c r="BQ129" i="3"/>
  <c r="BQ130" i="3"/>
  <c r="BQ131" i="3"/>
  <c r="BQ132" i="3"/>
  <c r="BQ133" i="3"/>
  <c r="BQ134" i="3"/>
  <c r="BQ135" i="3"/>
  <c r="BQ136" i="3"/>
  <c r="BQ137" i="3"/>
  <c r="BQ138" i="3"/>
  <c r="BQ139" i="3"/>
  <c r="BQ140" i="3"/>
  <c r="BQ141" i="3"/>
  <c r="BQ142" i="3"/>
  <c r="BQ143" i="3"/>
  <c r="BQ144" i="3"/>
  <c r="BQ145" i="3"/>
  <c r="BQ146" i="3"/>
  <c r="BQ147" i="3"/>
  <c r="BQ148" i="3"/>
  <c r="BQ149" i="3"/>
  <c r="BQ150" i="3"/>
  <c r="BQ151" i="3"/>
  <c r="BQ152" i="3"/>
  <c r="BQ153" i="3"/>
  <c r="BQ154" i="3"/>
  <c r="BQ155" i="3"/>
  <c r="BQ156" i="3"/>
  <c r="BQ157" i="3"/>
  <c r="BQ158" i="3"/>
  <c r="BQ159" i="3"/>
  <c r="BQ160" i="3"/>
  <c r="BQ161" i="3"/>
  <c r="BQ162" i="3"/>
  <c r="BQ163" i="3"/>
  <c r="BQ164" i="3"/>
  <c r="BQ165" i="3"/>
  <c r="BQ166" i="3"/>
  <c r="BQ167" i="3"/>
  <c r="BQ168" i="3"/>
  <c r="BQ169" i="3"/>
  <c r="BQ170" i="3"/>
  <c r="BQ171" i="3"/>
  <c r="BQ172" i="3"/>
  <c r="BQ173" i="3"/>
  <c r="BQ174" i="3"/>
  <c r="BQ175" i="3"/>
  <c r="BQ176" i="3"/>
  <c r="BQ177" i="3"/>
  <c r="BQ178" i="3"/>
  <c r="BQ179" i="3"/>
  <c r="BQ180" i="3"/>
  <c r="BQ181" i="3"/>
  <c r="BQ182" i="3"/>
  <c r="BQ183" i="3"/>
  <c r="BQ184" i="3"/>
  <c r="BQ185" i="3"/>
  <c r="BQ186" i="3"/>
  <c r="BQ187" i="3"/>
  <c r="BQ188" i="3"/>
  <c r="BQ189" i="3"/>
  <c r="BQ190" i="3"/>
  <c r="BQ191" i="3"/>
  <c r="BQ192" i="3"/>
  <c r="BQ193" i="3"/>
  <c r="BQ194" i="3"/>
  <c r="BQ195" i="3"/>
  <c r="BQ196" i="3"/>
  <c r="BQ197" i="3"/>
  <c r="BQ198" i="3"/>
  <c r="BQ199" i="3"/>
  <c r="BQ200" i="3"/>
  <c r="BD2" i="3"/>
  <c r="BD3" i="3"/>
  <c r="BQ2" i="3"/>
  <c r="B2" i="9" l="1"/>
  <c r="C2" i="9"/>
  <c r="D2" i="9"/>
  <c r="D5" i="6"/>
  <c r="C5" i="6"/>
  <c r="C4" i="6"/>
  <c r="C2" i="6"/>
  <c r="D2" i="6"/>
  <c r="B2" i="6"/>
  <c r="I4" i="11"/>
  <c r="J4" i="11"/>
  <c r="K4" i="11"/>
  <c r="BD4" i="3"/>
  <c r="BD5" i="3"/>
  <c r="BQ5" i="3" s="1"/>
  <c r="BD6" i="3"/>
  <c r="BQ6" i="3" s="1"/>
  <c r="BD7" i="3"/>
  <c r="BQ7" i="3" s="1"/>
  <c r="BD8" i="3"/>
  <c r="BQ8" i="3" s="1"/>
  <c r="BD9" i="3"/>
  <c r="BQ9" i="3" s="1"/>
  <c r="BD10" i="3"/>
  <c r="BQ10" i="3" s="1"/>
  <c r="BD11" i="3"/>
  <c r="BQ11" i="3" s="1"/>
  <c r="BD12" i="3"/>
  <c r="BQ12" i="3" s="1"/>
  <c r="BD13" i="3"/>
  <c r="BQ13" i="3" s="1"/>
  <c r="BD14" i="3"/>
  <c r="BQ14" i="3" s="1"/>
  <c r="BD15" i="3"/>
  <c r="BQ15" i="3" s="1"/>
  <c r="BD16" i="3"/>
  <c r="BQ16" i="3" s="1"/>
  <c r="BD17" i="3"/>
  <c r="BQ17" i="3" s="1"/>
  <c r="BD18" i="3"/>
  <c r="BQ18" i="3" s="1"/>
  <c r="BD19" i="3"/>
  <c r="BQ19" i="3" s="1"/>
  <c r="BD20" i="3"/>
  <c r="BQ20" i="3" s="1"/>
  <c r="BD21" i="3"/>
  <c r="BQ21" i="3" s="1"/>
  <c r="BD22" i="3"/>
  <c r="BQ22" i="3" s="1"/>
  <c r="BD23" i="3"/>
  <c r="BQ23" i="3" s="1"/>
  <c r="BD24" i="3"/>
  <c r="BQ24" i="3" s="1"/>
  <c r="BD25" i="3"/>
  <c r="BQ25" i="3" s="1"/>
  <c r="BD26" i="3"/>
  <c r="BQ26" i="3" s="1"/>
  <c r="BD27" i="3"/>
  <c r="BQ27" i="3" s="1"/>
  <c r="BD28" i="3"/>
  <c r="BQ28" i="3" s="1"/>
  <c r="BD29" i="3"/>
  <c r="BQ29" i="3" s="1"/>
  <c r="BD30" i="3"/>
  <c r="BQ30" i="3" s="1"/>
  <c r="BD31" i="3"/>
  <c r="BQ31" i="3" s="1"/>
  <c r="BD32" i="3"/>
  <c r="BQ32" i="3" s="1"/>
  <c r="BD33" i="3"/>
  <c r="BQ33" i="3" s="1"/>
  <c r="BD34" i="3"/>
  <c r="BQ34" i="3" s="1"/>
  <c r="BD35" i="3"/>
  <c r="BQ35" i="3" s="1"/>
  <c r="BD36" i="3"/>
  <c r="BQ36" i="3" s="1"/>
  <c r="BD37" i="3"/>
  <c r="BQ37" i="3" s="1"/>
  <c r="BD38" i="3"/>
  <c r="BQ38" i="3" s="1"/>
  <c r="BD39" i="3"/>
  <c r="BQ39" i="3" s="1"/>
  <c r="BD40" i="3"/>
  <c r="BQ40" i="3" s="1"/>
  <c r="BD41" i="3"/>
  <c r="BQ41" i="3" s="1"/>
  <c r="BD42" i="3"/>
  <c r="BQ42" i="3" s="1"/>
  <c r="BD43" i="3"/>
  <c r="BQ43" i="3" s="1"/>
  <c r="BD44" i="3"/>
  <c r="BQ44" i="3" s="1"/>
  <c r="BD45" i="3"/>
  <c r="BD46" i="3"/>
  <c r="BD47" i="3"/>
  <c r="BD48" i="3"/>
  <c r="BD49" i="3"/>
  <c r="BD50" i="3"/>
  <c r="BD51" i="3"/>
  <c r="BD52" i="3"/>
  <c r="BD53" i="3"/>
  <c r="BD54" i="3"/>
  <c r="BD55" i="3"/>
  <c r="BD56" i="3"/>
  <c r="BD57" i="3"/>
  <c r="BD58" i="3"/>
  <c r="BD59" i="3"/>
  <c r="BD60" i="3"/>
  <c r="BD61" i="3"/>
  <c r="BD62" i="3"/>
  <c r="BD63" i="3"/>
  <c r="BD64" i="3"/>
  <c r="BD65" i="3"/>
  <c r="BD66" i="3"/>
  <c r="BD67" i="3"/>
  <c r="BD68" i="3"/>
  <c r="BD69" i="3"/>
  <c r="BD70" i="3"/>
  <c r="BD71" i="3"/>
  <c r="BD72" i="3"/>
  <c r="BD73" i="3"/>
  <c r="BD74" i="3"/>
  <c r="BD75" i="3"/>
  <c r="BD76" i="3"/>
  <c r="BD77" i="3"/>
  <c r="BD78" i="3"/>
  <c r="BD79" i="3"/>
  <c r="BD80" i="3"/>
  <c r="BD81" i="3"/>
  <c r="BD82" i="3"/>
  <c r="BD83" i="3"/>
  <c r="BD84" i="3"/>
  <c r="BD85" i="3"/>
  <c r="BD86" i="3"/>
  <c r="BD87" i="3"/>
  <c r="BD88" i="3"/>
  <c r="BD89" i="3"/>
  <c r="BD90" i="3"/>
  <c r="BD91" i="3"/>
  <c r="BD92" i="3"/>
  <c r="BD93" i="3"/>
  <c r="BD94" i="3"/>
  <c r="BD95" i="3"/>
  <c r="BD96" i="3"/>
  <c r="BD97" i="3"/>
  <c r="BD98" i="3"/>
  <c r="BD99" i="3"/>
  <c r="BD100" i="3"/>
  <c r="BD101" i="3"/>
  <c r="BD102" i="3"/>
  <c r="BD103" i="3"/>
  <c r="BD104" i="3"/>
  <c r="BD105" i="3"/>
  <c r="BD106" i="3"/>
  <c r="BD107" i="3"/>
  <c r="BD108" i="3"/>
  <c r="BD109" i="3"/>
  <c r="BD110" i="3"/>
  <c r="BD111" i="3"/>
  <c r="BD112" i="3"/>
  <c r="BD113" i="3"/>
  <c r="BD114" i="3"/>
  <c r="BD115" i="3"/>
  <c r="BD116" i="3"/>
  <c r="BD117" i="3"/>
  <c r="BD118" i="3"/>
  <c r="BD119" i="3"/>
  <c r="BD120" i="3"/>
  <c r="BD121" i="3"/>
  <c r="BD122" i="3"/>
  <c r="BD123" i="3"/>
  <c r="BD124" i="3"/>
  <c r="BD125" i="3"/>
  <c r="BD126" i="3"/>
  <c r="BD127" i="3"/>
  <c r="BD128" i="3"/>
  <c r="BD129" i="3"/>
  <c r="BD130" i="3"/>
  <c r="BD131" i="3"/>
  <c r="BD132" i="3"/>
  <c r="BD133" i="3"/>
  <c r="BD134" i="3"/>
  <c r="BD135" i="3"/>
  <c r="BD136" i="3"/>
  <c r="BD137" i="3"/>
  <c r="BD138" i="3"/>
  <c r="BD139" i="3"/>
  <c r="BD140" i="3"/>
  <c r="BD141" i="3"/>
  <c r="BD142" i="3"/>
  <c r="BD143" i="3"/>
  <c r="BD144" i="3"/>
  <c r="BD145" i="3"/>
  <c r="BD146" i="3"/>
  <c r="BD147" i="3"/>
  <c r="BD148" i="3"/>
  <c r="BD149" i="3"/>
  <c r="BD150" i="3"/>
  <c r="BD151" i="3"/>
  <c r="BD152" i="3"/>
  <c r="BD153" i="3"/>
  <c r="BD154" i="3"/>
  <c r="BD155" i="3"/>
  <c r="BD156" i="3"/>
  <c r="BD157" i="3"/>
  <c r="BD158" i="3"/>
  <c r="BD159" i="3"/>
  <c r="BD160" i="3"/>
  <c r="BD161" i="3"/>
  <c r="BD162" i="3"/>
  <c r="BD163" i="3"/>
  <c r="BD164" i="3"/>
  <c r="BD165" i="3"/>
  <c r="BD166" i="3"/>
  <c r="BD167" i="3"/>
  <c r="BD168" i="3"/>
  <c r="BD169" i="3"/>
  <c r="BD170" i="3"/>
  <c r="BD171" i="3"/>
  <c r="BD172" i="3"/>
  <c r="BD173" i="3"/>
  <c r="BD174" i="3"/>
  <c r="BD175" i="3"/>
  <c r="BD176" i="3"/>
  <c r="BD177" i="3"/>
  <c r="BD178" i="3"/>
  <c r="BD179" i="3"/>
  <c r="BD180" i="3"/>
  <c r="BD181" i="3"/>
  <c r="BD182" i="3"/>
  <c r="BD183" i="3"/>
  <c r="BD184" i="3"/>
  <c r="BD185" i="3"/>
  <c r="BD186" i="3"/>
  <c r="BD187" i="3"/>
  <c r="BD188" i="3"/>
  <c r="BD189" i="3"/>
  <c r="BD190" i="3"/>
  <c r="BD191" i="3"/>
  <c r="BD192" i="3"/>
  <c r="BD193" i="3"/>
  <c r="BD194" i="3"/>
  <c r="BD195" i="3"/>
  <c r="BD196" i="3"/>
  <c r="BD197" i="3"/>
  <c r="BD198" i="3"/>
  <c r="BD199" i="3"/>
  <c r="BD200" i="3"/>
  <c r="BC3" i="3"/>
  <c r="BC4" i="3"/>
  <c r="BC5" i="3"/>
  <c r="BC6" i="3"/>
  <c r="BC7" i="3"/>
  <c r="BC8" i="3"/>
  <c r="BC9" i="3"/>
  <c r="BC10" i="3"/>
  <c r="BC11" i="3"/>
  <c r="BC12" i="3"/>
  <c r="BC13" i="3"/>
  <c r="BC14" i="3"/>
  <c r="BC15" i="3"/>
  <c r="BC16" i="3"/>
  <c r="BC17" i="3"/>
  <c r="BC18" i="3"/>
  <c r="BC19" i="3"/>
  <c r="BC20" i="3"/>
  <c r="BC21" i="3"/>
  <c r="BC22" i="3"/>
  <c r="BC23" i="3"/>
  <c r="BC24" i="3"/>
  <c r="BC25" i="3"/>
  <c r="BC26" i="3"/>
  <c r="BC27" i="3"/>
  <c r="BC28" i="3"/>
  <c r="BC29" i="3"/>
  <c r="BC30" i="3"/>
  <c r="BC31" i="3"/>
  <c r="BC32" i="3"/>
  <c r="BC33" i="3"/>
  <c r="BC34" i="3"/>
  <c r="BC35" i="3"/>
  <c r="BC36" i="3"/>
  <c r="BC37" i="3"/>
  <c r="BC38" i="3"/>
  <c r="BC39" i="3"/>
  <c r="BC40" i="3"/>
  <c r="BC41" i="3"/>
  <c r="BC42" i="3"/>
  <c r="BC43" i="3"/>
  <c r="BC44" i="3"/>
  <c r="BC45" i="3"/>
  <c r="BC46" i="3"/>
  <c r="BC47" i="3"/>
  <c r="BC48" i="3"/>
  <c r="BC49" i="3"/>
  <c r="BC50" i="3"/>
  <c r="BC51" i="3"/>
  <c r="BC52" i="3"/>
  <c r="BC53" i="3"/>
  <c r="BC54" i="3"/>
  <c r="BC55" i="3"/>
  <c r="BC56" i="3"/>
  <c r="BC57" i="3"/>
  <c r="BC58" i="3"/>
  <c r="BC59" i="3"/>
  <c r="BC60" i="3"/>
  <c r="BC61" i="3"/>
  <c r="BC62" i="3"/>
  <c r="BC63" i="3"/>
  <c r="BC64" i="3"/>
  <c r="BC65" i="3"/>
  <c r="BC66" i="3"/>
  <c r="BC67" i="3"/>
  <c r="BC68" i="3"/>
  <c r="BC69" i="3"/>
  <c r="BC70" i="3"/>
  <c r="BC71" i="3"/>
  <c r="BC72" i="3"/>
  <c r="BC73" i="3"/>
  <c r="BC74" i="3"/>
  <c r="BC75" i="3"/>
  <c r="BC76" i="3"/>
  <c r="BC77" i="3"/>
  <c r="BC78" i="3"/>
  <c r="BC79" i="3"/>
  <c r="BC80" i="3"/>
  <c r="BC81" i="3"/>
  <c r="BC82" i="3"/>
  <c r="BC83" i="3"/>
  <c r="BC84" i="3"/>
  <c r="BC85" i="3"/>
  <c r="BC86" i="3"/>
  <c r="BC87" i="3"/>
  <c r="BC88" i="3"/>
  <c r="BC89" i="3"/>
  <c r="BC90" i="3"/>
  <c r="BC91" i="3"/>
  <c r="BC92" i="3"/>
  <c r="BC93" i="3"/>
  <c r="BC94" i="3"/>
  <c r="BC95" i="3"/>
  <c r="BC96" i="3"/>
  <c r="BC97" i="3"/>
  <c r="BC98" i="3"/>
  <c r="BC99" i="3"/>
  <c r="BC100" i="3"/>
  <c r="BC101" i="3"/>
  <c r="BC102" i="3"/>
  <c r="BC103" i="3"/>
  <c r="BC104" i="3"/>
  <c r="BC105" i="3"/>
  <c r="BC106" i="3"/>
  <c r="BC107" i="3"/>
  <c r="BC108" i="3"/>
  <c r="BC109" i="3"/>
  <c r="BC110" i="3"/>
  <c r="BC111" i="3"/>
  <c r="BC112" i="3"/>
  <c r="BC113" i="3"/>
  <c r="BC114" i="3"/>
  <c r="BC115" i="3"/>
  <c r="BC116" i="3"/>
  <c r="BC117" i="3"/>
  <c r="BC118" i="3"/>
  <c r="BC119" i="3"/>
  <c r="BC120" i="3"/>
  <c r="BC121" i="3"/>
  <c r="BC122" i="3"/>
  <c r="BC123" i="3"/>
  <c r="BC124" i="3"/>
  <c r="BC125" i="3"/>
  <c r="BC126" i="3"/>
  <c r="BC127" i="3"/>
  <c r="BC128" i="3"/>
  <c r="BC129" i="3"/>
  <c r="BC130" i="3"/>
  <c r="BC131" i="3"/>
  <c r="BC132" i="3"/>
  <c r="BC133" i="3"/>
  <c r="BC134" i="3"/>
  <c r="BC135" i="3"/>
  <c r="BC136" i="3"/>
  <c r="BC137" i="3"/>
  <c r="BC138" i="3"/>
  <c r="BC139" i="3"/>
  <c r="BC140" i="3"/>
  <c r="BC141" i="3"/>
  <c r="BC142" i="3"/>
  <c r="BC143" i="3"/>
  <c r="BC144" i="3"/>
  <c r="BC145" i="3"/>
  <c r="BC146" i="3"/>
  <c r="BC147" i="3"/>
  <c r="BC148" i="3"/>
  <c r="BC149" i="3"/>
  <c r="BC150" i="3"/>
  <c r="BC151" i="3"/>
  <c r="BC152" i="3"/>
  <c r="BC153" i="3"/>
  <c r="BC154" i="3"/>
  <c r="BC155" i="3"/>
  <c r="BC156" i="3"/>
  <c r="BC157" i="3"/>
  <c r="BC158" i="3"/>
  <c r="BC159" i="3"/>
  <c r="BC160" i="3"/>
  <c r="BC161" i="3"/>
  <c r="BC162" i="3"/>
  <c r="BC163" i="3"/>
  <c r="BC164" i="3"/>
  <c r="BC165" i="3"/>
  <c r="BC166" i="3"/>
  <c r="BC167" i="3"/>
  <c r="BC168" i="3"/>
  <c r="BC169" i="3"/>
  <c r="BC170" i="3"/>
  <c r="BC171" i="3"/>
  <c r="BC172" i="3"/>
  <c r="BC173" i="3"/>
  <c r="BC174" i="3"/>
  <c r="BC175" i="3"/>
  <c r="BC176" i="3"/>
  <c r="BC177" i="3"/>
  <c r="BC178" i="3"/>
  <c r="BC179" i="3"/>
  <c r="BC180" i="3"/>
  <c r="BC181" i="3"/>
  <c r="BC182" i="3"/>
  <c r="BC183" i="3"/>
  <c r="BC184" i="3"/>
  <c r="BC185" i="3"/>
  <c r="BC186" i="3"/>
  <c r="BC187" i="3"/>
  <c r="BC188" i="3"/>
  <c r="BC189" i="3"/>
  <c r="BC190" i="3"/>
  <c r="BC191" i="3"/>
  <c r="BC192" i="3"/>
  <c r="BC193" i="3"/>
  <c r="BC194" i="3"/>
  <c r="BC195" i="3"/>
  <c r="BC196" i="3"/>
  <c r="BC197" i="3"/>
  <c r="BC198" i="3"/>
  <c r="BC199" i="3"/>
  <c r="BC200" i="3"/>
  <c r="BC2" i="3"/>
  <c r="BF3" i="3"/>
  <c r="BF4" i="3"/>
  <c r="BF5" i="3"/>
  <c r="BF6" i="3"/>
  <c r="BF7" i="3"/>
  <c r="BF8" i="3"/>
  <c r="BF9" i="3"/>
  <c r="BF10" i="3"/>
  <c r="BF11" i="3"/>
  <c r="BF12" i="3"/>
  <c r="BF13" i="3"/>
  <c r="BF14" i="3"/>
  <c r="BF15" i="3"/>
  <c r="BF16" i="3"/>
  <c r="BF17" i="3"/>
  <c r="BF18" i="3"/>
  <c r="BF19" i="3"/>
  <c r="BF20" i="3"/>
  <c r="BF21" i="3"/>
  <c r="BF22" i="3"/>
  <c r="BF23" i="3"/>
  <c r="BF24" i="3"/>
  <c r="BF25" i="3"/>
  <c r="BF26" i="3"/>
  <c r="BF27" i="3"/>
  <c r="BF28" i="3"/>
  <c r="BF29" i="3"/>
  <c r="BF30" i="3"/>
  <c r="BF31" i="3"/>
  <c r="BF32" i="3"/>
  <c r="BF33" i="3"/>
  <c r="BF34" i="3"/>
  <c r="BF35" i="3"/>
  <c r="BF36" i="3"/>
  <c r="BF37" i="3"/>
  <c r="BF38" i="3"/>
  <c r="BF39" i="3"/>
  <c r="BF40" i="3"/>
  <c r="BF41" i="3"/>
  <c r="BF42" i="3"/>
  <c r="BF43" i="3"/>
  <c r="BF44" i="3"/>
  <c r="BF45" i="3"/>
  <c r="BF46" i="3"/>
  <c r="BF47" i="3"/>
  <c r="BF48" i="3"/>
  <c r="BF49" i="3"/>
  <c r="BF50" i="3"/>
  <c r="BF51" i="3"/>
  <c r="BF52" i="3"/>
  <c r="BF53" i="3"/>
  <c r="BF54" i="3"/>
  <c r="BF55" i="3"/>
  <c r="BF56" i="3"/>
  <c r="BF57" i="3"/>
  <c r="BF58" i="3"/>
  <c r="BF59" i="3"/>
  <c r="BF60" i="3"/>
  <c r="BF61" i="3"/>
  <c r="BF62" i="3"/>
  <c r="BF63" i="3"/>
  <c r="BF64" i="3"/>
  <c r="BF65" i="3"/>
  <c r="BF66" i="3"/>
  <c r="BF67" i="3"/>
  <c r="BF68" i="3"/>
  <c r="BF69" i="3"/>
  <c r="BF70" i="3"/>
  <c r="BF71" i="3"/>
  <c r="BF72" i="3"/>
  <c r="BF73" i="3"/>
  <c r="BF74" i="3"/>
  <c r="BF75" i="3"/>
  <c r="BF76" i="3"/>
  <c r="BF77" i="3"/>
  <c r="BF78" i="3"/>
  <c r="BF79" i="3"/>
  <c r="BF80" i="3"/>
  <c r="BF81" i="3"/>
  <c r="BF82" i="3"/>
  <c r="BF83" i="3"/>
  <c r="BF84" i="3"/>
  <c r="BF85" i="3"/>
  <c r="BF86" i="3"/>
  <c r="BF87" i="3"/>
  <c r="BF88" i="3"/>
  <c r="BF89" i="3"/>
  <c r="BF90" i="3"/>
  <c r="BF91" i="3"/>
  <c r="BF92" i="3"/>
  <c r="BF93" i="3"/>
  <c r="BF94" i="3"/>
  <c r="BF95" i="3"/>
  <c r="BF96" i="3"/>
  <c r="BF97" i="3"/>
  <c r="BF98" i="3"/>
  <c r="BF99" i="3"/>
  <c r="BF100" i="3"/>
  <c r="BF101" i="3"/>
  <c r="BF102" i="3"/>
  <c r="BF103" i="3"/>
  <c r="BF104" i="3"/>
  <c r="BF105" i="3"/>
  <c r="BF106" i="3"/>
  <c r="BF107" i="3"/>
  <c r="BF108" i="3"/>
  <c r="BF109" i="3"/>
  <c r="BF110" i="3"/>
  <c r="BF111" i="3"/>
  <c r="BF112" i="3"/>
  <c r="BF113" i="3"/>
  <c r="BF114" i="3"/>
  <c r="BF115" i="3"/>
  <c r="BF116" i="3"/>
  <c r="BF117" i="3"/>
  <c r="BF118" i="3"/>
  <c r="BF119" i="3"/>
  <c r="BF120" i="3"/>
  <c r="BF121" i="3"/>
  <c r="BF122" i="3"/>
  <c r="BF123" i="3"/>
  <c r="BF124" i="3"/>
  <c r="BF125" i="3"/>
  <c r="BF126" i="3"/>
  <c r="BF127" i="3"/>
  <c r="BF128" i="3"/>
  <c r="BF129" i="3"/>
  <c r="BF130" i="3"/>
  <c r="BF131" i="3"/>
  <c r="BF132" i="3"/>
  <c r="BF133" i="3"/>
  <c r="BF134" i="3"/>
  <c r="BF135" i="3"/>
  <c r="BF136" i="3"/>
  <c r="BF137" i="3"/>
  <c r="BF138" i="3"/>
  <c r="BF139" i="3"/>
  <c r="BF140" i="3"/>
  <c r="BF141" i="3"/>
  <c r="BF142" i="3"/>
  <c r="BF143" i="3"/>
  <c r="BF144" i="3"/>
  <c r="BF145" i="3"/>
  <c r="BF146" i="3"/>
  <c r="BF147" i="3"/>
  <c r="BF148" i="3"/>
  <c r="BF149" i="3"/>
  <c r="BF150" i="3"/>
  <c r="BF151" i="3"/>
  <c r="BF152" i="3"/>
  <c r="BF153" i="3"/>
  <c r="BF154" i="3"/>
  <c r="BF155" i="3"/>
  <c r="BF156" i="3"/>
  <c r="BF157" i="3"/>
  <c r="BF158" i="3"/>
  <c r="BF159" i="3"/>
  <c r="BF160" i="3"/>
  <c r="BF161" i="3"/>
  <c r="BF162" i="3"/>
  <c r="BF163" i="3"/>
  <c r="BF164" i="3"/>
  <c r="BF165" i="3"/>
  <c r="BF166" i="3"/>
  <c r="BF167" i="3"/>
  <c r="BF168" i="3"/>
  <c r="BF169" i="3"/>
  <c r="BF170" i="3"/>
  <c r="BF171" i="3"/>
  <c r="BF172" i="3"/>
  <c r="BF173" i="3"/>
  <c r="BF174" i="3"/>
  <c r="BF175" i="3"/>
  <c r="BF176" i="3"/>
  <c r="BF177" i="3"/>
  <c r="BF178" i="3"/>
  <c r="BF179" i="3"/>
  <c r="BF180" i="3"/>
  <c r="BF181" i="3"/>
  <c r="BF182" i="3"/>
  <c r="BF183" i="3"/>
  <c r="BF184" i="3"/>
  <c r="BF185" i="3"/>
  <c r="BF186" i="3"/>
  <c r="BF187" i="3"/>
  <c r="BF188" i="3"/>
  <c r="BF189" i="3"/>
  <c r="BF190" i="3"/>
  <c r="BF191" i="3"/>
  <c r="BF192" i="3"/>
  <c r="BF193" i="3"/>
  <c r="BF194" i="3"/>
  <c r="BF195" i="3"/>
  <c r="BF196" i="3"/>
  <c r="BF197" i="3"/>
  <c r="BF198" i="3"/>
  <c r="BF199" i="3"/>
  <c r="BF200" i="3"/>
  <c r="BF2" i="3"/>
  <c r="BK3" i="3"/>
  <c r="BK4" i="3"/>
  <c r="BK5" i="3"/>
  <c r="BK6" i="3"/>
  <c r="BK7" i="3"/>
  <c r="BK8" i="3"/>
  <c r="BK9" i="3"/>
  <c r="BK10" i="3"/>
  <c r="BK11" i="3"/>
  <c r="BK12" i="3"/>
  <c r="BK13" i="3"/>
  <c r="BK14" i="3"/>
  <c r="BK15" i="3"/>
  <c r="BK16" i="3"/>
  <c r="BK17" i="3"/>
  <c r="BK18" i="3"/>
  <c r="BK19" i="3"/>
  <c r="BK20" i="3"/>
  <c r="BK21" i="3"/>
  <c r="BK22" i="3"/>
  <c r="BK23" i="3"/>
  <c r="BK24" i="3"/>
  <c r="BK25" i="3"/>
  <c r="BK26" i="3"/>
  <c r="BK27" i="3"/>
  <c r="BK28" i="3"/>
  <c r="BK29" i="3"/>
  <c r="BK30" i="3"/>
  <c r="BK31" i="3"/>
  <c r="BK32" i="3"/>
  <c r="BK33" i="3"/>
  <c r="BK34" i="3"/>
  <c r="BK35" i="3"/>
  <c r="BK36" i="3"/>
  <c r="BK37" i="3"/>
  <c r="BK38" i="3"/>
  <c r="BK39" i="3"/>
  <c r="BK40" i="3"/>
  <c r="BK41" i="3"/>
  <c r="BK42" i="3"/>
  <c r="BK43" i="3"/>
  <c r="BK44" i="3"/>
  <c r="BK45" i="3"/>
  <c r="BK46" i="3"/>
  <c r="BK47" i="3"/>
  <c r="BK48" i="3"/>
  <c r="BK49" i="3"/>
  <c r="BK50" i="3"/>
  <c r="BK51" i="3"/>
  <c r="BK52" i="3"/>
  <c r="BK53" i="3"/>
  <c r="BK54" i="3"/>
  <c r="BK55" i="3"/>
  <c r="BK56" i="3"/>
  <c r="BK57" i="3"/>
  <c r="BK58" i="3"/>
  <c r="BK59" i="3"/>
  <c r="BK60" i="3"/>
  <c r="BK61" i="3"/>
  <c r="BK62" i="3"/>
  <c r="BK63" i="3"/>
  <c r="BK64" i="3"/>
  <c r="BK65" i="3"/>
  <c r="BK66" i="3"/>
  <c r="BK67" i="3"/>
  <c r="BK68" i="3"/>
  <c r="BK69" i="3"/>
  <c r="BK70" i="3"/>
  <c r="BK71" i="3"/>
  <c r="BK72" i="3"/>
  <c r="BK73" i="3"/>
  <c r="BK74" i="3"/>
  <c r="BK75" i="3"/>
  <c r="BK76" i="3"/>
  <c r="BK77" i="3"/>
  <c r="BK78" i="3"/>
  <c r="BK79" i="3"/>
  <c r="BK80" i="3"/>
  <c r="BK81" i="3"/>
  <c r="BK82" i="3"/>
  <c r="BK83" i="3"/>
  <c r="BK84" i="3"/>
  <c r="BK85" i="3"/>
  <c r="BK86" i="3"/>
  <c r="BK87" i="3"/>
  <c r="BK88" i="3"/>
  <c r="BK89" i="3"/>
  <c r="BK90" i="3"/>
  <c r="BK91" i="3"/>
  <c r="BK92" i="3"/>
  <c r="BK93" i="3"/>
  <c r="BK94" i="3"/>
  <c r="BK95" i="3"/>
  <c r="BK96" i="3"/>
  <c r="BK97" i="3"/>
  <c r="BK98" i="3"/>
  <c r="BK99" i="3"/>
  <c r="BK100" i="3"/>
  <c r="BK101" i="3"/>
  <c r="BK102" i="3"/>
  <c r="BK103" i="3"/>
  <c r="BK104" i="3"/>
  <c r="BK105" i="3"/>
  <c r="BK106" i="3"/>
  <c r="BK107" i="3"/>
  <c r="BK108" i="3"/>
  <c r="BK109" i="3"/>
  <c r="BK110" i="3"/>
  <c r="BK111" i="3"/>
  <c r="BK112" i="3"/>
  <c r="BK113" i="3"/>
  <c r="BK114" i="3"/>
  <c r="BK115" i="3"/>
  <c r="BK116" i="3"/>
  <c r="BK117" i="3"/>
  <c r="BK118" i="3"/>
  <c r="BK119" i="3"/>
  <c r="BK120" i="3"/>
  <c r="BK121" i="3"/>
  <c r="BK122" i="3"/>
  <c r="BK123" i="3"/>
  <c r="BK124" i="3"/>
  <c r="BK125" i="3"/>
  <c r="BK126" i="3"/>
  <c r="BK127" i="3"/>
  <c r="BK128" i="3"/>
  <c r="BK129" i="3"/>
  <c r="BK130" i="3"/>
  <c r="BK131" i="3"/>
  <c r="BK132" i="3"/>
  <c r="BK133" i="3"/>
  <c r="BK134" i="3"/>
  <c r="BK135" i="3"/>
  <c r="BK136" i="3"/>
  <c r="BK137" i="3"/>
  <c r="BK138" i="3"/>
  <c r="BK139" i="3"/>
  <c r="BK140" i="3"/>
  <c r="BK141" i="3"/>
  <c r="BK142" i="3"/>
  <c r="BK143" i="3"/>
  <c r="BK144" i="3"/>
  <c r="BK145" i="3"/>
  <c r="BK146" i="3"/>
  <c r="BK147" i="3"/>
  <c r="BK148" i="3"/>
  <c r="BK149" i="3"/>
  <c r="BK150" i="3"/>
  <c r="BK151" i="3"/>
  <c r="BK152" i="3"/>
  <c r="BK153" i="3"/>
  <c r="BK154" i="3"/>
  <c r="BK155" i="3"/>
  <c r="BK156" i="3"/>
  <c r="BK157" i="3"/>
  <c r="BK158" i="3"/>
  <c r="BK159" i="3"/>
  <c r="BK160" i="3"/>
  <c r="BK161" i="3"/>
  <c r="BK162" i="3"/>
  <c r="BK163" i="3"/>
  <c r="BK164" i="3"/>
  <c r="BK165" i="3"/>
  <c r="BK166" i="3"/>
  <c r="BK167" i="3"/>
  <c r="BK168" i="3"/>
  <c r="BK169" i="3"/>
  <c r="BK170" i="3"/>
  <c r="BK171" i="3"/>
  <c r="BK172" i="3"/>
  <c r="BK173" i="3"/>
  <c r="BK174" i="3"/>
  <c r="BK175" i="3"/>
  <c r="BK176" i="3"/>
  <c r="BK177" i="3"/>
  <c r="BK178" i="3"/>
  <c r="BK179" i="3"/>
  <c r="BK180" i="3"/>
  <c r="BK181" i="3"/>
  <c r="BK182" i="3"/>
  <c r="BK183" i="3"/>
  <c r="BK184" i="3"/>
  <c r="BK185" i="3"/>
  <c r="BK186" i="3"/>
  <c r="BK187" i="3"/>
  <c r="BK188" i="3"/>
  <c r="BK189" i="3"/>
  <c r="BK190" i="3"/>
  <c r="BK191" i="3"/>
  <c r="BK192" i="3"/>
  <c r="BK193" i="3"/>
  <c r="BK194" i="3"/>
  <c r="BK195" i="3"/>
  <c r="BK196" i="3"/>
  <c r="BK197" i="3"/>
  <c r="BK198" i="3"/>
  <c r="BK199" i="3"/>
  <c r="BK200" i="3"/>
  <c r="BK2" i="3"/>
  <c r="BO2" i="3" s="1"/>
  <c r="BJ3" i="3"/>
  <c r="BJ4" i="3"/>
  <c r="BJ5" i="3"/>
  <c r="BJ6" i="3"/>
  <c r="BJ7" i="3"/>
  <c r="BJ8" i="3"/>
  <c r="BJ9" i="3"/>
  <c r="BJ10" i="3"/>
  <c r="BJ11" i="3"/>
  <c r="BJ12" i="3"/>
  <c r="BJ13" i="3"/>
  <c r="BJ14" i="3"/>
  <c r="BJ15" i="3"/>
  <c r="BJ16" i="3"/>
  <c r="BJ17" i="3"/>
  <c r="BJ18" i="3"/>
  <c r="BJ19" i="3"/>
  <c r="BJ20" i="3"/>
  <c r="BJ21" i="3"/>
  <c r="BJ22" i="3"/>
  <c r="BJ23" i="3"/>
  <c r="BJ24" i="3"/>
  <c r="BJ25" i="3"/>
  <c r="BJ26" i="3"/>
  <c r="BJ27" i="3"/>
  <c r="BJ28" i="3"/>
  <c r="BJ29" i="3"/>
  <c r="BJ30" i="3"/>
  <c r="BJ31" i="3"/>
  <c r="BJ32" i="3"/>
  <c r="BJ33" i="3"/>
  <c r="BJ34" i="3"/>
  <c r="BJ35" i="3"/>
  <c r="BJ36" i="3"/>
  <c r="BJ37" i="3"/>
  <c r="BJ38" i="3"/>
  <c r="BJ39" i="3"/>
  <c r="BJ40" i="3"/>
  <c r="BJ41" i="3"/>
  <c r="BJ42" i="3"/>
  <c r="BJ43" i="3"/>
  <c r="BJ44" i="3"/>
  <c r="BJ45" i="3"/>
  <c r="BJ46" i="3"/>
  <c r="BJ47" i="3"/>
  <c r="BJ48" i="3"/>
  <c r="BJ49" i="3"/>
  <c r="BJ50" i="3"/>
  <c r="BJ51" i="3"/>
  <c r="BJ52" i="3"/>
  <c r="BJ53" i="3"/>
  <c r="BJ54" i="3"/>
  <c r="BJ55" i="3"/>
  <c r="BJ56" i="3"/>
  <c r="BJ57" i="3"/>
  <c r="BJ58" i="3"/>
  <c r="BJ59" i="3"/>
  <c r="BJ60" i="3"/>
  <c r="BJ61" i="3"/>
  <c r="BJ62" i="3"/>
  <c r="BJ63" i="3"/>
  <c r="BJ64" i="3"/>
  <c r="BJ65" i="3"/>
  <c r="BJ66" i="3"/>
  <c r="BJ67" i="3"/>
  <c r="BJ68" i="3"/>
  <c r="BJ69" i="3"/>
  <c r="BJ70" i="3"/>
  <c r="BJ71" i="3"/>
  <c r="BJ72" i="3"/>
  <c r="BJ73" i="3"/>
  <c r="BJ74" i="3"/>
  <c r="BJ75" i="3"/>
  <c r="BJ76" i="3"/>
  <c r="BJ77" i="3"/>
  <c r="BJ78" i="3"/>
  <c r="BJ79" i="3"/>
  <c r="BJ80" i="3"/>
  <c r="BJ81" i="3"/>
  <c r="BJ82" i="3"/>
  <c r="BJ83" i="3"/>
  <c r="BJ84" i="3"/>
  <c r="BJ85" i="3"/>
  <c r="BJ86" i="3"/>
  <c r="BJ87" i="3"/>
  <c r="BJ88" i="3"/>
  <c r="BJ89" i="3"/>
  <c r="BJ90" i="3"/>
  <c r="BJ91" i="3"/>
  <c r="BJ92" i="3"/>
  <c r="BJ93" i="3"/>
  <c r="BJ94" i="3"/>
  <c r="BJ95" i="3"/>
  <c r="BJ96" i="3"/>
  <c r="BJ97" i="3"/>
  <c r="BJ98" i="3"/>
  <c r="BJ99" i="3"/>
  <c r="BJ100" i="3"/>
  <c r="BJ101" i="3"/>
  <c r="BJ102" i="3"/>
  <c r="BJ103" i="3"/>
  <c r="BJ104" i="3"/>
  <c r="BJ105" i="3"/>
  <c r="BJ106" i="3"/>
  <c r="BJ107" i="3"/>
  <c r="BJ108" i="3"/>
  <c r="BJ109" i="3"/>
  <c r="BJ110" i="3"/>
  <c r="BJ111" i="3"/>
  <c r="BJ112" i="3"/>
  <c r="BJ113" i="3"/>
  <c r="BJ114" i="3"/>
  <c r="BJ115" i="3"/>
  <c r="BJ116" i="3"/>
  <c r="BJ117" i="3"/>
  <c r="BJ118" i="3"/>
  <c r="BJ119" i="3"/>
  <c r="BJ120" i="3"/>
  <c r="BJ121" i="3"/>
  <c r="BJ122" i="3"/>
  <c r="BJ123" i="3"/>
  <c r="BJ124" i="3"/>
  <c r="BJ125" i="3"/>
  <c r="BJ126" i="3"/>
  <c r="BJ127" i="3"/>
  <c r="BJ128" i="3"/>
  <c r="BJ129" i="3"/>
  <c r="BJ130" i="3"/>
  <c r="BJ131" i="3"/>
  <c r="BJ132" i="3"/>
  <c r="BJ133" i="3"/>
  <c r="BJ134" i="3"/>
  <c r="BJ135" i="3"/>
  <c r="BJ136" i="3"/>
  <c r="BJ137" i="3"/>
  <c r="BJ138" i="3"/>
  <c r="BJ139" i="3"/>
  <c r="BJ140" i="3"/>
  <c r="BJ141" i="3"/>
  <c r="BJ142" i="3"/>
  <c r="BJ143" i="3"/>
  <c r="BJ144" i="3"/>
  <c r="BJ145" i="3"/>
  <c r="BJ146" i="3"/>
  <c r="BJ147" i="3"/>
  <c r="BJ148" i="3"/>
  <c r="BJ149" i="3"/>
  <c r="BJ150" i="3"/>
  <c r="BJ151" i="3"/>
  <c r="BJ152" i="3"/>
  <c r="BJ153" i="3"/>
  <c r="BJ154" i="3"/>
  <c r="BJ155" i="3"/>
  <c r="BJ156" i="3"/>
  <c r="BJ157" i="3"/>
  <c r="BJ158" i="3"/>
  <c r="BJ159" i="3"/>
  <c r="BJ160" i="3"/>
  <c r="BJ161" i="3"/>
  <c r="BJ162" i="3"/>
  <c r="BJ163" i="3"/>
  <c r="BJ164" i="3"/>
  <c r="BJ165" i="3"/>
  <c r="BJ166" i="3"/>
  <c r="BJ167" i="3"/>
  <c r="BJ168" i="3"/>
  <c r="BJ169" i="3"/>
  <c r="BJ170" i="3"/>
  <c r="BJ171" i="3"/>
  <c r="BJ172" i="3"/>
  <c r="BJ173" i="3"/>
  <c r="BJ174" i="3"/>
  <c r="BJ175" i="3"/>
  <c r="BJ176" i="3"/>
  <c r="BJ177" i="3"/>
  <c r="BJ178" i="3"/>
  <c r="BJ179" i="3"/>
  <c r="BJ180" i="3"/>
  <c r="BJ181" i="3"/>
  <c r="BJ182" i="3"/>
  <c r="BJ183" i="3"/>
  <c r="BJ184" i="3"/>
  <c r="BJ185" i="3"/>
  <c r="BJ186" i="3"/>
  <c r="BJ187" i="3"/>
  <c r="BJ188" i="3"/>
  <c r="BJ189" i="3"/>
  <c r="BJ190" i="3"/>
  <c r="BJ191" i="3"/>
  <c r="BJ192" i="3"/>
  <c r="BJ193" i="3"/>
  <c r="BJ194" i="3"/>
  <c r="BJ195" i="3"/>
  <c r="BJ196" i="3"/>
  <c r="BJ197" i="3"/>
  <c r="BJ198" i="3"/>
  <c r="BJ199" i="3"/>
  <c r="BJ200" i="3"/>
  <c r="BJ2" i="3"/>
  <c r="BI3" i="3"/>
  <c r="BI4" i="3"/>
  <c r="BI5" i="3"/>
  <c r="BI6" i="3"/>
  <c r="BI7" i="3"/>
  <c r="BI8" i="3"/>
  <c r="BI9" i="3"/>
  <c r="BI10" i="3"/>
  <c r="BI11" i="3"/>
  <c r="BI12" i="3"/>
  <c r="BI13" i="3"/>
  <c r="BI14" i="3"/>
  <c r="BI15" i="3"/>
  <c r="BI16" i="3"/>
  <c r="BI17" i="3"/>
  <c r="BI18" i="3"/>
  <c r="BI19" i="3"/>
  <c r="BI20" i="3"/>
  <c r="BI21" i="3"/>
  <c r="BI22" i="3"/>
  <c r="BI23" i="3"/>
  <c r="BI24" i="3"/>
  <c r="BI25" i="3"/>
  <c r="BI26" i="3"/>
  <c r="BI27" i="3"/>
  <c r="BI28" i="3"/>
  <c r="BI29" i="3"/>
  <c r="BI30" i="3"/>
  <c r="BI31" i="3"/>
  <c r="BI32" i="3"/>
  <c r="BI33" i="3"/>
  <c r="BI34" i="3"/>
  <c r="BI35" i="3"/>
  <c r="BI36" i="3"/>
  <c r="BI37" i="3"/>
  <c r="BI38" i="3"/>
  <c r="BI39" i="3"/>
  <c r="BI40" i="3"/>
  <c r="BI41" i="3"/>
  <c r="BI42" i="3"/>
  <c r="BI43" i="3"/>
  <c r="BI44" i="3"/>
  <c r="BI45" i="3"/>
  <c r="BI46" i="3"/>
  <c r="BI47" i="3"/>
  <c r="BI48" i="3"/>
  <c r="BI49" i="3"/>
  <c r="BI50" i="3"/>
  <c r="BI51" i="3"/>
  <c r="BI52" i="3"/>
  <c r="BI53" i="3"/>
  <c r="BI54" i="3"/>
  <c r="BI55" i="3"/>
  <c r="BI56" i="3"/>
  <c r="BI57" i="3"/>
  <c r="BI58" i="3"/>
  <c r="BI59" i="3"/>
  <c r="BI60" i="3"/>
  <c r="BI61" i="3"/>
  <c r="BI62" i="3"/>
  <c r="BI63" i="3"/>
  <c r="BI64" i="3"/>
  <c r="BI65" i="3"/>
  <c r="BI66" i="3"/>
  <c r="BI67" i="3"/>
  <c r="BI68" i="3"/>
  <c r="BI69" i="3"/>
  <c r="BI70" i="3"/>
  <c r="BI71" i="3"/>
  <c r="BI72" i="3"/>
  <c r="BI73" i="3"/>
  <c r="BI74" i="3"/>
  <c r="BI75" i="3"/>
  <c r="BI76" i="3"/>
  <c r="BI77" i="3"/>
  <c r="BI78" i="3"/>
  <c r="BI79" i="3"/>
  <c r="BI80" i="3"/>
  <c r="BI81" i="3"/>
  <c r="BI82" i="3"/>
  <c r="BI83" i="3"/>
  <c r="BI84" i="3"/>
  <c r="BI85" i="3"/>
  <c r="BI86" i="3"/>
  <c r="BI87" i="3"/>
  <c r="BI88" i="3"/>
  <c r="BI89" i="3"/>
  <c r="BI90" i="3"/>
  <c r="BI91" i="3"/>
  <c r="BI92" i="3"/>
  <c r="BI93" i="3"/>
  <c r="BI94" i="3"/>
  <c r="BI95" i="3"/>
  <c r="BI96" i="3"/>
  <c r="BI97" i="3"/>
  <c r="BI98" i="3"/>
  <c r="BI99" i="3"/>
  <c r="BI100" i="3"/>
  <c r="BI101" i="3"/>
  <c r="BI102" i="3"/>
  <c r="BI103" i="3"/>
  <c r="BI104" i="3"/>
  <c r="BI105" i="3"/>
  <c r="BI106" i="3"/>
  <c r="BI107" i="3"/>
  <c r="BI108" i="3"/>
  <c r="BI109" i="3"/>
  <c r="BI110" i="3"/>
  <c r="BI111" i="3"/>
  <c r="BI112" i="3"/>
  <c r="BI113" i="3"/>
  <c r="BI114" i="3"/>
  <c r="BI115" i="3"/>
  <c r="BI116" i="3"/>
  <c r="BI117" i="3"/>
  <c r="BI118" i="3"/>
  <c r="BI119" i="3"/>
  <c r="BI120" i="3"/>
  <c r="BI121" i="3"/>
  <c r="BI122" i="3"/>
  <c r="BI123" i="3"/>
  <c r="BI124" i="3"/>
  <c r="BI125" i="3"/>
  <c r="BI126" i="3"/>
  <c r="BI127" i="3"/>
  <c r="BI128" i="3"/>
  <c r="BI129" i="3"/>
  <c r="BI130" i="3"/>
  <c r="BI131" i="3"/>
  <c r="BI132" i="3"/>
  <c r="BI133" i="3"/>
  <c r="BI134" i="3"/>
  <c r="BI135" i="3"/>
  <c r="BI136" i="3"/>
  <c r="BI137" i="3"/>
  <c r="BI138" i="3"/>
  <c r="BI139" i="3"/>
  <c r="BI140" i="3"/>
  <c r="BI141" i="3"/>
  <c r="BI142" i="3"/>
  <c r="BI143" i="3"/>
  <c r="BI144" i="3"/>
  <c r="BI145" i="3"/>
  <c r="BI146" i="3"/>
  <c r="BI147" i="3"/>
  <c r="BI148" i="3"/>
  <c r="BI149" i="3"/>
  <c r="BI150" i="3"/>
  <c r="BI151" i="3"/>
  <c r="BI152" i="3"/>
  <c r="BI153" i="3"/>
  <c r="BI154" i="3"/>
  <c r="BI155" i="3"/>
  <c r="BI156" i="3"/>
  <c r="BI157" i="3"/>
  <c r="BI158" i="3"/>
  <c r="BI159" i="3"/>
  <c r="BI160" i="3"/>
  <c r="BI161" i="3"/>
  <c r="BI162" i="3"/>
  <c r="BI163" i="3"/>
  <c r="BI164" i="3"/>
  <c r="BI165" i="3"/>
  <c r="BI166" i="3"/>
  <c r="BI167" i="3"/>
  <c r="BI168" i="3"/>
  <c r="BI169" i="3"/>
  <c r="BI170" i="3"/>
  <c r="BI171" i="3"/>
  <c r="BI172" i="3"/>
  <c r="BI173" i="3"/>
  <c r="BI174" i="3"/>
  <c r="BI175" i="3"/>
  <c r="BI176" i="3"/>
  <c r="BI177" i="3"/>
  <c r="BI178" i="3"/>
  <c r="BI179" i="3"/>
  <c r="BI180" i="3"/>
  <c r="BI181" i="3"/>
  <c r="BI182" i="3"/>
  <c r="BI183" i="3"/>
  <c r="BI184" i="3"/>
  <c r="BI185" i="3"/>
  <c r="BI186" i="3"/>
  <c r="BI187" i="3"/>
  <c r="BI188" i="3"/>
  <c r="BI189" i="3"/>
  <c r="BI190" i="3"/>
  <c r="BI191" i="3"/>
  <c r="BI192" i="3"/>
  <c r="BI193" i="3"/>
  <c r="BI194" i="3"/>
  <c r="BI195" i="3"/>
  <c r="BI196" i="3"/>
  <c r="BI197" i="3"/>
  <c r="BI198" i="3"/>
  <c r="BI199" i="3"/>
  <c r="BI200" i="3"/>
  <c r="BI2" i="3"/>
  <c r="BH3" i="3"/>
  <c r="BH4" i="3"/>
  <c r="BH5" i="3"/>
  <c r="BH6" i="3"/>
  <c r="BH7" i="3"/>
  <c r="BH8" i="3"/>
  <c r="BH9" i="3"/>
  <c r="BH10" i="3"/>
  <c r="BH11" i="3"/>
  <c r="BH12" i="3"/>
  <c r="BH13" i="3"/>
  <c r="BH14" i="3"/>
  <c r="BH15" i="3"/>
  <c r="BH16" i="3"/>
  <c r="BH17" i="3"/>
  <c r="BH18" i="3"/>
  <c r="BH19" i="3"/>
  <c r="BH20" i="3"/>
  <c r="BH21" i="3"/>
  <c r="BH22" i="3"/>
  <c r="BH23" i="3"/>
  <c r="BH24" i="3"/>
  <c r="BH25" i="3"/>
  <c r="BH26" i="3"/>
  <c r="BH27" i="3"/>
  <c r="BH28" i="3"/>
  <c r="BH29" i="3"/>
  <c r="BH30" i="3"/>
  <c r="BH31" i="3"/>
  <c r="BH32" i="3"/>
  <c r="BH33" i="3"/>
  <c r="BH34" i="3"/>
  <c r="BH35" i="3"/>
  <c r="BH36" i="3"/>
  <c r="BH37" i="3"/>
  <c r="BH38" i="3"/>
  <c r="BH39" i="3"/>
  <c r="BH40" i="3"/>
  <c r="BH41" i="3"/>
  <c r="BH42" i="3"/>
  <c r="BH43" i="3"/>
  <c r="BH44" i="3"/>
  <c r="BH45" i="3"/>
  <c r="BH46" i="3"/>
  <c r="BH47" i="3"/>
  <c r="BH48" i="3"/>
  <c r="BH49" i="3"/>
  <c r="BH50" i="3"/>
  <c r="BH51" i="3"/>
  <c r="BH52" i="3"/>
  <c r="BH53" i="3"/>
  <c r="BH54" i="3"/>
  <c r="BH55" i="3"/>
  <c r="BH56" i="3"/>
  <c r="BH57" i="3"/>
  <c r="BH58" i="3"/>
  <c r="BH59" i="3"/>
  <c r="BH60" i="3"/>
  <c r="BH61" i="3"/>
  <c r="BH62" i="3"/>
  <c r="BH63" i="3"/>
  <c r="BH64" i="3"/>
  <c r="BH65" i="3"/>
  <c r="BH66" i="3"/>
  <c r="BH67" i="3"/>
  <c r="BH68" i="3"/>
  <c r="BH69" i="3"/>
  <c r="BH70" i="3"/>
  <c r="BH71" i="3"/>
  <c r="BH72" i="3"/>
  <c r="BH73" i="3"/>
  <c r="BH74" i="3"/>
  <c r="BH75" i="3"/>
  <c r="BH76" i="3"/>
  <c r="BH77" i="3"/>
  <c r="BH78" i="3"/>
  <c r="BH79" i="3"/>
  <c r="BH80" i="3"/>
  <c r="BH81" i="3"/>
  <c r="BH82" i="3"/>
  <c r="BH83" i="3"/>
  <c r="BH84" i="3"/>
  <c r="BH85" i="3"/>
  <c r="BH86" i="3"/>
  <c r="BH87" i="3"/>
  <c r="BH88" i="3"/>
  <c r="BH89" i="3"/>
  <c r="BH90" i="3"/>
  <c r="BH91" i="3"/>
  <c r="BH92" i="3"/>
  <c r="BH93" i="3"/>
  <c r="BH94" i="3"/>
  <c r="BH95" i="3"/>
  <c r="BH96" i="3"/>
  <c r="BH97" i="3"/>
  <c r="BH98" i="3"/>
  <c r="BH99" i="3"/>
  <c r="BH100" i="3"/>
  <c r="BH101" i="3"/>
  <c r="BH102" i="3"/>
  <c r="BH103" i="3"/>
  <c r="BH104" i="3"/>
  <c r="BH105" i="3"/>
  <c r="BH106" i="3"/>
  <c r="BH107" i="3"/>
  <c r="BH108" i="3"/>
  <c r="BH109" i="3"/>
  <c r="BH110" i="3"/>
  <c r="BH111" i="3"/>
  <c r="BH112" i="3"/>
  <c r="BH113" i="3"/>
  <c r="BH114" i="3"/>
  <c r="BH115" i="3"/>
  <c r="BH116" i="3"/>
  <c r="BH117" i="3"/>
  <c r="BH118" i="3"/>
  <c r="BH119" i="3"/>
  <c r="BH120" i="3"/>
  <c r="BH121" i="3"/>
  <c r="BH122" i="3"/>
  <c r="BH123" i="3"/>
  <c r="BH124" i="3"/>
  <c r="BH125" i="3"/>
  <c r="BH126" i="3"/>
  <c r="BH127" i="3"/>
  <c r="BH128" i="3"/>
  <c r="BH129" i="3"/>
  <c r="BH130" i="3"/>
  <c r="BH131" i="3"/>
  <c r="BH132" i="3"/>
  <c r="BH133" i="3"/>
  <c r="BH134" i="3"/>
  <c r="BH135" i="3"/>
  <c r="BH136" i="3"/>
  <c r="BH137" i="3"/>
  <c r="BH138" i="3"/>
  <c r="BH139" i="3"/>
  <c r="BH140" i="3"/>
  <c r="BH141" i="3"/>
  <c r="BH142" i="3"/>
  <c r="BH143" i="3"/>
  <c r="BH144" i="3"/>
  <c r="BH145" i="3"/>
  <c r="BH146" i="3"/>
  <c r="BH147" i="3"/>
  <c r="BH148" i="3"/>
  <c r="BH149" i="3"/>
  <c r="BH150" i="3"/>
  <c r="BH151" i="3"/>
  <c r="BH152" i="3"/>
  <c r="BH153" i="3"/>
  <c r="BH154" i="3"/>
  <c r="BH155" i="3"/>
  <c r="BH156" i="3"/>
  <c r="BH157" i="3"/>
  <c r="BH158" i="3"/>
  <c r="BH159" i="3"/>
  <c r="BH160" i="3"/>
  <c r="BH161" i="3"/>
  <c r="BH162" i="3"/>
  <c r="BH163" i="3"/>
  <c r="BH164" i="3"/>
  <c r="BH165" i="3"/>
  <c r="BH166" i="3"/>
  <c r="BH167" i="3"/>
  <c r="BH168" i="3"/>
  <c r="BH169" i="3"/>
  <c r="BH170" i="3"/>
  <c r="BH171" i="3"/>
  <c r="BH172" i="3"/>
  <c r="BH173" i="3"/>
  <c r="BH174" i="3"/>
  <c r="BH175" i="3"/>
  <c r="BH176" i="3"/>
  <c r="BH177" i="3"/>
  <c r="BH178" i="3"/>
  <c r="BH179" i="3"/>
  <c r="BH180" i="3"/>
  <c r="BH181" i="3"/>
  <c r="BH182" i="3"/>
  <c r="BH183" i="3"/>
  <c r="BH184" i="3"/>
  <c r="BH185" i="3"/>
  <c r="BH186" i="3"/>
  <c r="BH187" i="3"/>
  <c r="BH188" i="3"/>
  <c r="BH189" i="3"/>
  <c r="BH190" i="3"/>
  <c r="BH191" i="3"/>
  <c r="BH192" i="3"/>
  <c r="BH193" i="3"/>
  <c r="BH194" i="3"/>
  <c r="BH195" i="3"/>
  <c r="BH196" i="3"/>
  <c r="BH197" i="3"/>
  <c r="BH198" i="3"/>
  <c r="BH199" i="3"/>
  <c r="BH200" i="3"/>
  <c r="BG3" i="3"/>
  <c r="BG4" i="3"/>
  <c r="BG5" i="3"/>
  <c r="BG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39" i="3"/>
  <c r="BG40" i="3"/>
  <c r="BG41" i="3"/>
  <c r="BG42" i="3"/>
  <c r="BG43" i="3"/>
  <c r="BG44" i="3"/>
  <c r="BG45" i="3"/>
  <c r="BG46" i="3"/>
  <c r="BG47" i="3"/>
  <c r="BG48" i="3"/>
  <c r="BG49" i="3"/>
  <c r="BG50" i="3"/>
  <c r="BG51" i="3"/>
  <c r="BG52" i="3"/>
  <c r="BG53" i="3"/>
  <c r="BG54" i="3"/>
  <c r="BG55" i="3"/>
  <c r="BG56" i="3"/>
  <c r="BG57" i="3"/>
  <c r="BG58" i="3"/>
  <c r="BG59" i="3"/>
  <c r="BG60" i="3"/>
  <c r="BG61" i="3"/>
  <c r="BG62" i="3"/>
  <c r="BG63" i="3"/>
  <c r="BG64" i="3"/>
  <c r="BG65" i="3"/>
  <c r="BG66" i="3"/>
  <c r="BG67" i="3"/>
  <c r="BG68" i="3"/>
  <c r="BG69" i="3"/>
  <c r="BG70" i="3"/>
  <c r="BG71" i="3"/>
  <c r="BG72" i="3"/>
  <c r="BG73" i="3"/>
  <c r="BG74" i="3"/>
  <c r="BG75" i="3"/>
  <c r="BG76" i="3"/>
  <c r="BG77" i="3"/>
  <c r="BG78" i="3"/>
  <c r="BG79" i="3"/>
  <c r="BG80" i="3"/>
  <c r="BG81" i="3"/>
  <c r="BG82" i="3"/>
  <c r="BG83" i="3"/>
  <c r="BG84" i="3"/>
  <c r="BG85" i="3"/>
  <c r="BG86" i="3"/>
  <c r="BG87" i="3"/>
  <c r="BG88" i="3"/>
  <c r="BG89" i="3"/>
  <c r="BG90" i="3"/>
  <c r="BG91" i="3"/>
  <c r="BG92" i="3"/>
  <c r="BG93" i="3"/>
  <c r="BG94" i="3"/>
  <c r="BG95" i="3"/>
  <c r="BG96" i="3"/>
  <c r="BG97" i="3"/>
  <c r="BG98" i="3"/>
  <c r="BG99" i="3"/>
  <c r="BG100" i="3"/>
  <c r="BG101" i="3"/>
  <c r="BG102" i="3"/>
  <c r="BG103" i="3"/>
  <c r="BG104" i="3"/>
  <c r="BG105" i="3"/>
  <c r="BG106" i="3"/>
  <c r="BG107" i="3"/>
  <c r="BG108" i="3"/>
  <c r="BG109" i="3"/>
  <c r="BG110" i="3"/>
  <c r="BG111" i="3"/>
  <c r="BG112" i="3"/>
  <c r="BG113" i="3"/>
  <c r="BG114" i="3"/>
  <c r="BG115" i="3"/>
  <c r="BG116" i="3"/>
  <c r="BG117" i="3"/>
  <c r="BG118" i="3"/>
  <c r="BG119" i="3"/>
  <c r="BG120" i="3"/>
  <c r="BG121" i="3"/>
  <c r="BG122" i="3"/>
  <c r="BG123" i="3"/>
  <c r="BG124" i="3"/>
  <c r="BG125" i="3"/>
  <c r="BG126" i="3"/>
  <c r="BG127" i="3"/>
  <c r="BG128" i="3"/>
  <c r="BG129" i="3"/>
  <c r="BG130" i="3"/>
  <c r="BG131" i="3"/>
  <c r="BG132" i="3"/>
  <c r="BG133" i="3"/>
  <c r="BG134" i="3"/>
  <c r="BG135" i="3"/>
  <c r="BG136" i="3"/>
  <c r="BG137" i="3"/>
  <c r="BG138" i="3"/>
  <c r="BG139" i="3"/>
  <c r="BG140" i="3"/>
  <c r="BG141" i="3"/>
  <c r="BG142" i="3"/>
  <c r="BG143" i="3"/>
  <c r="BG144" i="3"/>
  <c r="BG145" i="3"/>
  <c r="BG146" i="3"/>
  <c r="BG147" i="3"/>
  <c r="BG148" i="3"/>
  <c r="BG149" i="3"/>
  <c r="BG150" i="3"/>
  <c r="BG151" i="3"/>
  <c r="BG152" i="3"/>
  <c r="BG153" i="3"/>
  <c r="BG154" i="3"/>
  <c r="BG155" i="3"/>
  <c r="BG156" i="3"/>
  <c r="BG157" i="3"/>
  <c r="BG158" i="3"/>
  <c r="BG159" i="3"/>
  <c r="BG160" i="3"/>
  <c r="BG161" i="3"/>
  <c r="BG162" i="3"/>
  <c r="BG163" i="3"/>
  <c r="BG164" i="3"/>
  <c r="BG165" i="3"/>
  <c r="BG166" i="3"/>
  <c r="BG167" i="3"/>
  <c r="BG168" i="3"/>
  <c r="BG169" i="3"/>
  <c r="BG170" i="3"/>
  <c r="BG171" i="3"/>
  <c r="BG172" i="3"/>
  <c r="BG173" i="3"/>
  <c r="BG174" i="3"/>
  <c r="BG175" i="3"/>
  <c r="BG176" i="3"/>
  <c r="BG177" i="3"/>
  <c r="BG178" i="3"/>
  <c r="BG179" i="3"/>
  <c r="BG180" i="3"/>
  <c r="BG181" i="3"/>
  <c r="BG182" i="3"/>
  <c r="BG183" i="3"/>
  <c r="BG184" i="3"/>
  <c r="BG185" i="3"/>
  <c r="BG186" i="3"/>
  <c r="BG187" i="3"/>
  <c r="BG188" i="3"/>
  <c r="BG189" i="3"/>
  <c r="BG190" i="3"/>
  <c r="BG191" i="3"/>
  <c r="BG192" i="3"/>
  <c r="BG193" i="3"/>
  <c r="BG194" i="3"/>
  <c r="BG195" i="3"/>
  <c r="BG196" i="3"/>
  <c r="BG197" i="3"/>
  <c r="BG198" i="3"/>
  <c r="BG199" i="3"/>
  <c r="BG200" i="3"/>
  <c r="BE3" i="3"/>
  <c r="BE4" i="3"/>
  <c r="BE5" i="3"/>
  <c r="BE6" i="3"/>
  <c r="BE7" i="3"/>
  <c r="BE8" i="3"/>
  <c r="BE9" i="3"/>
  <c r="BE10" i="3"/>
  <c r="BE11" i="3"/>
  <c r="BE12" i="3"/>
  <c r="BE13" i="3"/>
  <c r="BE14" i="3"/>
  <c r="BE15" i="3"/>
  <c r="BE16" i="3"/>
  <c r="BE17" i="3"/>
  <c r="BE18" i="3"/>
  <c r="BE19" i="3"/>
  <c r="BE20" i="3"/>
  <c r="BE21" i="3"/>
  <c r="BE22" i="3"/>
  <c r="BE23" i="3"/>
  <c r="BE24" i="3"/>
  <c r="BE25" i="3"/>
  <c r="BE26" i="3"/>
  <c r="BE27" i="3"/>
  <c r="BE28" i="3"/>
  <c r="BE29" i="3"/>
  <c r="BE30" i="3"/>
  <c r="BE31" i="3"/>
  <c r="BE32" i="3"/>
  <c r="BE33" i="3"/>
  <c r="BE34" i="3"/>
  <c r="BE35" i="3"/>
  <c r="BE36" i="3"/>
  <c r="BE37" i="3"/>
  <c r="BE38" i="3"/>
  <c r="BE39" i="3"/>
  <c r="BE40" i="3"/>
  <c r="BE41" i="3"/>
  <c r="BE42" i="3"/>
  <c r="BE43" i="3"/>
  <c r="BE44" i="3"/>
  <c r="BE45" i="3"/>
  <c r="BE46" i="3"/>
  <c r="BE47" i="3"/>
  <c r="BE48" i="3"/>
  <c r="BE49" i="3"/>
  <c r="BE50" i="3"/>
  <c r="BE51" i="3"/>
  <c r="BE52" i="3"/>
  <c r="BE53" i="3"/>
  <c r="BE54" i="3"/>
  <c r="BE55" i="3"/>
  <c r="BE56" i="3"/>
  <c r="BE57" i="3"/>
  <c r="BE58" i="3"/>
  <c r="BE59" i="3"/>
  <c r="BE60" i="3"/>
  <c r="BE61" i="3"/>
  <c r="BE62" i="3"/>
  <c r="BE63" i="3"/>
  <c r="BE64" i="3"/>
  <c r="BE65" i="3"/>
  <c r="BE66" i="3"/>
  <c r="BE67" i="3"/>
  <c r="BE68" i="3"/>
  <c r="BE69" i="3"/>
  <c r="BE70" i="3"/>
  <c r="BE71" i="3"/>
  <c r="BE72" i="3"/>
  <c r="BE73" i="3"/>
  <c r="BE74" i="3"/>
  <c r="BE75" i="3"/>
  <c r="BE76" i="3"/>
  <c r="BE77" i="3"/>
  <c r="BE78" i="3"/>
  <c r="BE79" i="3"/>
  <c r="BE80" i="3"/>
  <c r="BE81" i="3"/>
  <c r="BE82" i="3"/>
  <c r="BE83" i="3"/>
  <c r="BE84" i="3"/>
  <c r="BE85" i="3"/>
  <c r="BE86" i="3"/>
  <c r="BE87" i="3"/>
  <c r="BE88" i="3"/>
  <c r="BE89" i="3"/>
  <c r="BE90" i="3"/>
  <c r="BE91" i="3"/>
  <c r="BE92" i="3"/>
  <c r="BE93" i="3"/>
  <c r="BE94" i="3"/>
  <c r="BE95" i="3"/>
  <c r="BE96" i="3"/>
  <c r="BE97" i="3"/>
  <c r="BE98" i="3"/>
  <c r="BE99" i="3"/>
  <c r="BE100" i="3"/>
  <c r="BE101" i="3"/>
  <c r="BE102" i="3"/>
  <c r="BE103" i="3"/>
  <c r="BE104" i="3"/>
  <c r="BE105" i="3"/>
  <c r="BE106" i="3"/>
  <c r="BE107" i="3"/>
  <c r="BE108" i="3"/>
  <c r="BE109" i="3"/>
  <c r="BE110" i="3"/>
  <c r="BE111" i="3"/>
  <c r="BE112" i="3"/>
  <c r="BE113" i="3"/>
  <c r="BE114" i="3"/>
  <c r="BE115" i="3"/>
  <c r="BE116" i="3"/>
  <c r="BE117" i="3"/>
  <c r="BE118" i="3"/>
  <c r="BE119" i="3"/>
  <c r="BE120" i="3"/>
  <c r="BE121" i="3"/>
  <c r="BE122" i="3"/>
  <c r="BE123" i="3"/>
  <c r="BE124" i="3"/>
  <c r="BE125" i="3"/>
  <c r="BE126" i="3"/>
  <c r="BE127" i="3"/>
  <c r="BE128" i="3"/>
  <c r="BE129" i="3"/>
  <c r="BE130" i="3"/>
  <c r="BE131" i="3"/>
  <c r="BE132" i="3"/>
  <c r="BE133" i="3"/>
  <c r="BE134" i="3"/>
  <c r="BE135" i="3"/>
  <c r="BE136" i="3"/>
  <c r="BE137" i="3"/>
  <c r="BE138" i="3"/>
  <c r="BE139" i="3"/>
  <c r="BE140" i="3"/>
  <c r="BE141" i="3"/>
  <c r="BE142" i="3"/>
  <c r="BE143" i="3"/>
  <c r="BE144" i="3"/>
  <c r="BE145" i="3"/>
  <c r="BE146" i="3"/>
  <c r="BE147" i="3"/>
  <c r="BE148" i="3"/>
  <c r="BE149" i="3"/>
  <c r="BE150" i="3"/>
  <c r="BE151" i="3"/>
  <c r="BE152" i="3"/>
  <c r="BE153" i="3"/>
  <c r="BE154" i="3"/>
  <c r="BE155" i="3"/>
  <c r="BE156" i="3"/>
  <c r="BE157" i="3"/>
  <c r="BE158" i="3"/>
  <c r="BE159" i="3"/>
  <c r="BE160" i="3"/>
  <c r="BE161" i="3"/>
  <c r="BE162" i="3"/>
  <c r="BE163" i="3"/>
  <c r="BE164" i="3"/>
  <c r="BE165" i="3"/>
  <c r="BE166" i="3"/>
  <c r="BE167" i="3"/>
  <c r="BE168" i="3"/>
  <c r="BE169" i="3"/>
  <c r="BE170" i="3"/>
  <c r="BE171" i="3"/>
  <c r="BE172" i="3"/>
  <c r="BE173" i="3"/>
  <c r="BE174" i="3"/>
  <c r="BE175" i="3"/>
  <c r="BE176" i="3"/>
  <c r="BE177" i="3"/>
  <c r="BE178" i="3"/>
  <c r="BE179" i="3"/>
  <c r="BE180" i="3"/>
  <c r="BE181" i="3"/>
  <c r="BE182" i="3"/>
  <c r="BE183" i="3"/>
  <c r="BE184" i="3"/>
  <c r="BE185" i="3"/>
  <c r="BE186" i="3"/>
  <c r="BE187" i="3"/>
  <c r="BE188" i="3"/>
  <c r="BE189" i="3"/>
  <c r="BE190" i="3"/>
  <c r="BE191" i="3"/>
  <c r="BE192" i="3"/>
  <c r="BE193" i="3"/>
  <c r="BE194" i="3"/>
  <c r="BE195" i="3"/>
  <c r="BE196" i="3"/>
  <c r="BE197" i="3"/>
  <c r="BE198" i="3"/>
  <c r="BE199" i="3"/>
  <c r="BE200" i="3"/>
  <c r="BB3" i="3"/>
  <c r="BB4" i="3"/>
  <c r="BB5" i="3"/>
  <c r="BB6" i="3"/>
  <c r="BB7" i="3"/>
  <c r="BB8" i="3"/>
  <c r="BB9" i="3"/>
  <c r="BB10" i="3"/>
  <c r="BB11" i="3"/>
  <c r="BB12" i="3"/>
  <c r="BB13" i="3"/>
  <c r="BB14" i="3"/>
  <c r="BB15" i="3"/>
  <c r="BB16" i="3"/>
  <c r="BB17" i="3"/>
  <c r="BB18" i="3"/>
  <c r="BB19" i="3"/>
  <c r="BB20" i="3"/>
  <c r="BB21" i="3"/>
  <c r="BB22" i="3"/>
  <c r="BB23" i="3"/>
  <c r="BB24" i="3"/>
  <c r="BB25" i="3"/>
  <c r="BB26" i="3"/>
  <c r="BB27" i="3"/>
  <c r="BB28" i="3"/>
  <c r="BB29" i="3"/>
  <c r="BB30" i="3"/>
  <c r="BB31" i="3"/>
  <c r="BB32" i="3"/>
  <c r="BB33" i="3"/>
  <c r="BB34" i="3"/>
  <c r="BB35" i="3"/>
  <c r="BB36" i="3"/>
  <c r="BB37" i="3"/>
  <c r="BB38" i="3"/>
  <c r="BB39" i="3"/>
  <c r="BB40" i="3"/>
  <c r="BB41" i="3"/>
  <c r="BB42" i="3"/>
  <c r="BB43" i="3"/>
  <c r="BB44" i="3"/>
  <c r="BB45" i="3"/>
  <c r="BB46" i="3"/>
  <c r="BB47" i="3"/>
  <c r="BB48" i="3"/>
  <c r="BB49" i="3"/>
  <c r="BB50" i="3"/>
  <c r="BB51" i="3"/>
  <c r="BB52" i="3"/>
  <c r="BB53" i="3"/>
  <c r="BB54" i="3"/>
  <c r="BB55" i="3"/>
  <c r="BB56" i="3"/>
  <c r="BB57" i="3"/>
  <c r="BB58" i="3"/>
  <c r="BB59" i="3"/>
  <c r="BB60" i="3"/>
  <c r="BB61" i="3"/>
  <c r="BB62" i="3"/>
  <c r="BB63" i="3"/>
  <c r="BB64" i="3"/>
  <c r="BB65" i="3"/>
  <c r="BB66" i="3"/>
  <c r="BB67" i="3"/>
  <c r="BB68" i="3"/>
  <c r="BB69" i="3"/>
  <c r="BB70" i="3"/>
  <c r="BB71" i="3"/>
  <c r="BB72" i="3"/>
  <c r="BB73" i="3"/>
  <c r="BB74" i="3"/>
  <c r="BB75" i="3"/>
  <c r="BB76" i="3"/>
  <c r="BB77" i="3"/>
  <c r="BB78" i="3"/>
  <c r="BB79" i="3"/>
  <c r="BB80" i="3"/>
  <c r="BB81" i="3"/>
  <c r="BB82" i="3"/>
  <c r="BB83" i="3"/>
  <c r="BB84" i="3"/>
  <c r="BB85" i="3"/>
  <c r="BB86" i="3"/>
  <c r="BB87" i="3"/>
  <c r="BB88" i="3"/>
  <c r="BB89" i="3"/>
  <c r="BB90" i="3"/>
  <c r="BB91" i="3"/>
  <c r="BB92" i="3"/>
  <c r="BB93" i="3"/>
  <c r="BB94" i="3"/>
  <c r="BB95" i="3"/>
  <c r="BB96" i="3"/>
  <c r="BB97" i="3"/>
  <c r="BB98" i="3"/>
  <c r="BB99" i="3"/>
  <c r="BB100" i="3"/>
  <c r="BB101" i="3"/>
  <c r="BB102" i="3"/>
  <c r="BB103" i="3"/>
  <c r="BB104" i="3"/>
  <c r="BB105" i="3"/>
  <c r="BB106" i="3"/>
  <c r="BB107" i="3"/>
  <c r="BB108" i="3"/>
  <c r="BB109" i="3"/>
  <c r="BB110" i="3"/>
  <c r="BB111" i="3"/>
  <c r="BB112" i="3"/>
  <c r="BB113" i="3"/>
  <c r="BB114" i="3"/>
  <c r="BB115" i="3"/>
  <c r="BB116" i="3"/>
  <c r="BB117" i="3"/>
  <c r="BB118" i="3"/>
  <c r="BB119" i="3"/>
  <c r="BB120" i="3"/>
  <c r="BB121" i="3"/>
  <c r="BB122" i="3"/>
  <c r="BB123" i="3"/>
  <c r="BB124" i="3"/>
  <c r="BB125" i="3"/>
  <c r="BB126" i="3"/>
  <c r="BB127" i="3"/>
  <c r="BB128" i="3"/>
  <c r="BB129" i="3"/>
  <c r="BB130" i="3"/>
  <c r="BB131" i="3"/>
  <c r="BB132" i="3"/>
  <c r="BB133" i="3"/>
  <c r="BB134" i="3"/>
  <c r="BB135" i="3"/>
  <c r="BB136" i="3"/>
  <c r="BB137" i="3"/>
  <c r="BB138" i="3"/>
  <c r="BB139" i="3"/>
  <c r="BB140" i="3"/>
  <c r="BB141" i="3"/>
  <c r="BB142" i="3"/>
  <c r="BB143" i="3"/>
  <c r="BB144" i="3"/>
  <c r="BB145" i="3"/>
  <c r="BB146" i="3"/>
  <c r="BB147" i="3"/>
  <c r="BB148" i="3"/>
  <c r="BB149" i="3"/>
  <c r="BB150" i="3"/>
  <c r="BB151" i="3"/>
  <c r="BB152" i="3"/>
  <c r="BB153" i="3"/>
  <c r="BB154" i="3"/>
  <c r="BB155" i="3"/>
  <c r="BB156" i="3"/>
  <c r="BB157" i="3"/>
  <c r="BB158" i="3"/>
  <c r="BB159" i="3"/>
  <c r="BB160" i="3"/>
  <c r="BB161" i="3"/>
  <c r="BB162" i="3"/>
  <c r="BB163" i="3"/>
  <c r="BB164" i="3"/>
  <c r="BB165" i="3"/>
  <c r="BB166" i="3"/>
  <c r="BB167" i="3"/>
  <c r="BB168" i="3"/>
  <c r="BB169" i="3"/>
  <c r="BB170" i="3"/>
  <c r="BB171" i="3"/>
  <c r="BB172" i="3"/>
  <c r="BB173" i="3"/>
  <c r="BB174" i="3"/>
  <c r="BB175" i="3"/>
  <c r="BB176" i="3"/>
  <c r="BB177" i="3"/>
  <c r="BB178" i="3"/>
  <c r="BB179" i="3"/>
  <c r="BB180" i="3"/>
  <c r="BB181" i="3"/>
  <c r="BB182" i="3"/>
  <c r="BB183" i="3"/>
  <c r="BB184" i="3"/>
  <c r="BB185" i="3"/>
  <c r="BB186" i="3"/>
  <c r="BB187" i="3"/>
  <c r="BB188" i="3"/>
  <c r="BB189" i="3"/>
  <c r="BB190" i="3"/>
  <c r="BB191" i="3"/>
  <c r="BB192" i="3"/>
  <c r="BB193" i="3"/>
  <c r="BB194" i="3"/>
  <c r="BB195" i="3"/>
  <c r="BB196" i="3"/>
  <c r="BB197" i="3"/>
  <c r="BB198" i="3"/>
  <c r="BB199" i="3"/>
  <c r="BB200" i="3"/>
  <c r="BA3" i="3"/>
  <c r="BA4" i="3"/>
  <c r="BA5" i="3"/>
  <c r="BA6" i="3"/>
  <c r="BA7" i="3"/>
  <c r="BA8" i="3"/>
  <c r="BA9" i="3"/>
  <c r="BA10" i="3"/>
  <c r="BA11" i="3"/>
  <c r="BA12" i="3"/>
  <c r="BA13" i="3"/>
  <c r="BA14" i="3"/>
  <c r="BA15" i="3"/>
  <c r="BA16" i="3"/>
  <c r="BA17" i="3"/>
  <c r="BA18" i="3"/>
  <c r="BA19" i="3"/>
  <c r="BA20" i="3"/>
  <c r="BA21" i="3"/>
  <c r="BA22" i="3"/>
  <c r="BA23" i="3"/>
  <c r="BA24" i="3"/>
  <c r="BA25" i="3"/>
  <c r="BA26" i="3"/>
  <c r="BA27" i="3"/>
  <c r="BA28" i="3"/>
  <c r="BA29" i="3"/>
  <c r="BA30" i="3"/>
  <c r="BA31" i="3"/>
  <c r="BA32" i="3"/>
  <c r="BA33" i="3"/>
  <c r="BA34" i="3"/>
  <c r="BA35" i="3"/>
  <c r="BA36" i="3"/>
  <c r="BA37" i="3"/>
  <c r="BA38" i="3"/>
  <c r="BA39" i="3"/>
  <c r="BA40" i="3"/>
  <c r="BA41" i="3"/>
  <c r="BA42" i="3"/>
  <c r="BA43" i="3"/>
  <c r="BA44" i="3"/>
  <c r="BA45" i="3"/>
  <c r="BA46" i="3"/>
  <c r="BA47" i="3"/>
  <c r="BA48" i="3"/>
  <c r="BA49" i="3"/>
  <c r="BA50" i="3"/>
  <c r="BA51" i="3"/>
  <c r="BA52" i="3"/>
  <c r="BA53" i="3"/>
  <c r="BA54" i="3"/>
  <c r="BA55" i="3"/>
  <c r="BA56" i="3"/>
  <c r="BA57" i="3"/>
  <c r="BA58" i="3"/>
  <c r="BA59" i="3"/>
  <c r="BA60" i="3"/>
  <c r="BA61" i="3"/>
  <c r="BA62" i="3"/>
  <c r="BA63" i="3"/>
  <c r="BA64" i="3"/>
  <c r="BA65" i="3"/>
  <c r="BA66" i="3"/>
  <c r="BA67" i="3"/>
  <c r="BA68" i="3"/>
  <c r="BA69" i="3"/>
  <c r="BA70" i="3"/>
  <c r="BA71" i="3"/>
  <c r="BA72" i="3"/>
  <c r="BA73" i="3"/>
  <c r="BA74" i="3"/>
  <c r="BA75" i="3"/>
  <c r="BA76" i="3"/>
  <c r="BA77" i="3"/>
  <c r="BA78" i="3"/>
  <c r="BA79" i="3"/>
  <c r="BA80" i="3"/>
  <c r="BA81" i="3"/>
  <c r="BA82" i="3"/>
  <c r="BA83" i="3"/>
  <c r="BA84" i="3"/>
  <c r="BA85" i="3"/>
  <c r="BA86" i="3"/>
  <c r="BA87" i="3"/>
  <c r="BA88" i="3"/>
  <c r="BA89" i="3"/>
  <c r="BA90" i="3"/>
  <c r="BA91" i="3"/>
  <c r="BA92" i="3"/>
  <c r="BA93" i="3"/>
  <c r="BA94" i="3"/>
  <c r="BA95" i="3"/>
  <c r="BA96" i="3"/>
  <c r="BA97" i="3"/>
  <c r="BA98" i="3"/>
  <c r="BA99" i="3"/>
  <c r="BA100" i="3"/>
  <c r="BA101" i="3"/>
  <c r="BA102" i="3"/>
  <c r="BA103" i="3"/>
  <c r="BA104" i="3"/>
  <c r="BA105" i="3"/>
  <c r="BA106" i="3"/>
  <c r="BA107" i="3"/>
  <c r="BA108" i="3"/>
  <c r="BA109" i="3"/>
  <c r="BA110" i="3"/>
  <c r="BA111" i="3"/>
  <c r="BA112" i="3"/>
  <c r="BA113" i="3"/>
  <c r="BA114" i="3"/>
  <c r="BA115" i="3"/>
  <c r="BA116" i="3"/>
  <c r="BA117" i="3"/>
  <c r="BA118" i="3"/>
  <c r="BA119" i="3"/>
  <c r="BA120" i="3"/>
  <c r="BA121" i="3"/>
  <c r="BA122" i="3"/>
  <c r="BA123" i="3"/>
  <c r="BA124" i="3"/>
  <c r="BA125" i="3"/>
  <c r="BA126" i="3"/>
  <c r="BA127" i="3"/>
  <c r="BA128" i="3"/>
  <c r="BA129" i="3"/>
  <c r="BA130" i="3"/>
  <c r="BA131" i="3"/>
  <c r="BA132" i="3"/>
  <c r="BA133" i="3"/>
  <c r="BA134" i="3"/>
  <c r="BA135" i="3"/>
  <c r="BA136" i="3"/>
  <c r="BA137" i="3"/>
  <c r="BA138" i="3"/>
  <c r="BA139" i="3"/>
  <c r="BA140" i="3"/>
  <c r="BA141" i="3"/>
  <c r="BA142" i="3"/>
  <c r="BA143" i="3"/>
  <c r="BA144" i="3"/>
  <c r="BA145" i="3"/>
  <c r="BA146" i="3"/>
  <c r="BA147" i="3"/>
  <c r="BA148" i="3"/>
  <c r="BA149" i="3"/>
  <c r="BA150" i="3"/>
  <c r="BA151" i="3"/>
  <c r="BA152" i="3"/>
  <c r="BA153" i="3"/>
  <c r="BA154" i="3"/>
  <c r="BA155" i="3"/>
  <c r="BA156" i="3"/>
  <c r="BA157" i="3"/>
  <c r="BA158" i="3"/>
  <c r="BA159" i="3"/>
  <c r="BA160" i="3"/>
  <c r="BA161" i="3"/>
  <c r="BA162" i="3"/>
  <c r="BA163" i="3"/>
  <c r="BA164" i="3"/>
  <c r="BA165" i="3"/>
  <c r="BA166" i="3"/>
  <c r="BA167" i="3"/>
  <c r="BA168" i="3"/>
  <c r="BA169" i="3"/>
  <c r="BA170" i="3"/>
  <c r="BA171" i="3"/>
  <c r="BA172" i="3"/>
  <c r="BA173" i="3"/>
  <c r="BA174" i="3"/>
  <c r="BA175" i="3"/>
  <c r="BA176" i="3"/>
  <c r="BA177" i="3"/>
  <c r="BA178" i="3"/>
  <c r="BA179" i="3"/>
  <c r="BA180" i="3"/>
  <c r="BA181" i="3"/>
  <c r="BA182" i="3"/>
  <c r="BA183" i="3"/>
  <c r="BA184" i="3"/>
  <c r="BA185" i="3"/>
  <c r="BA186" i="3"/>
  <c r="BA187" i="3"/>
  <c r="BA188" i="3"/>
  <c r="BA189" i="3"/>
  <c r="BA190" i="3"/>
  <c r="BA191" i="3"/>
  <c r="BA192" i="3"/>
  <c r="BA193" i="3"/>
  <c r="BA194" i="3"/>
  <c r="BA195" i="3"/>
  <c r="BA196" i="3"/>
  <c r="BA197" i="3"/>
  <c r="BA198" i="3"/>
  <c r="BA199" i="3"/>
  <c r="BA200" i="3"/>
  <c r="BA2" i="3"/>
  <c r="AZ3" i="3"/>
  <c r="AZ4" i="3"/>
  <c r="AZ5" i="3"/>
  <c r="AZ6" i="3"/>
  <c r="AZ7" i="3"/>
  <c r="AZ8" i="3"/>
  <c r="AZ9" i="3"/>
  <c r="AZ10" i="3"/>
  <c r="AZ11" i="3"/>
  <c r="AZ12" i="3"/>
  <c r="AZ13" i="3"/>
  <c r="AZ14" i="3"/>
  <c r="AZ15" i="3"/>
  <c r="AZ16" i="3"/>
  <c r="AZ17" i="3"/>
  <c r="AZ18" i="3"/>
  <c r="AZ19" i="3"/>
  <c r="AZ20" i="3"/>
  <c r="AZ21" i="3"/>
  <c r="AZ22" i="3"/>
  <c r="AZ23" i="3"/>
  <c r="AZ24" i="3"/>
  <c r="AZ25" i="3"/>
  <c r="AZ26" i="3"/>
  <c r="AZ27" i="3"/>
  <c r="AZ28" i="3"/>
  <c r="AZ29" i="3"/>
  <c r="AZ30" i="3"/>
  <c r="AZ31" i="3"/>
  <c r="AZ32" i="3"/>
  <c r="AZ33" i="3"/>
  <c r="AZ34" i="3"/>
  <c r="AZ35" i="3"/>
  <c r="AZ36" i="3"/>
  <c r="AZ37" i="3"/>
  <c r="AZ38" i="3"/>
  <c r="AZ39" i="3"/>
  <c r="AZ40" i="3"/>
  <c r="AZ41" i="3"/>
  <c r="AZ42" i="3"/>
  <c r="AZ43" i="3"/>
  <c r="AZ44" i="3"/>
  <c r="AZ45" i="3"/>
  <c r="AZ46" i="3"/>
  <c r="AZ47" i="3"/>
  <c r="AZ48" i="3"/>
  <c r="AZ49" i="3"/>
  <c r="AZ50" i="3"/>
  <c r="AZ51" i="3"/>
  <c r="AZ52" i="3"/>
  <c r="AZ53" i="3"/>
  <c r="AZ54" i="3"/>
  <c r="AZ55" i="3"/>
  <c r="AZ56" i="3"/>
  <c r="AZ57" i="3"/>
  <c r="AZ58" i="3"/>
  <c r="AZ59" i="3"/>
  <c r="AZ60" i="3"/>
  <c r="AZ61" i="3"/>
  <c r="AZ62" i="3"/>
  <c r="AZ63" i="3"/>
  <c r="AZ64" i="3"/>
  <c r="AZ65" i="3"/>
  <c r="AZ66" i="3"/>
  <c r="AZ67" i="3"/>
  <c r="AZ68" i="3"/>
  <c r="AZ69" i="3"/>
  <c r="AZ70" i="3"/>
  <c r="AZ71" i="3"/>
  <c r="AZ72" i="3"/>
  <c r="AZ73" i="3"/>
  <c r="AZ74" i="3"/>
  <c r="AZ75" i="3"/>
  <c r="AZ76" i="3"/>
  <c r="AZ77" i="3"/>
  <c r="AZ78" i="3"/>
  <c r="AZ79" i="3"/>
  <c r="AZ80" i="3"/>
  <c r="AZ81" i="3"/>
  <c r="AZ82" i="3"/>
  <c r="AZ83" i="3"/>
  <c r="AZ84" i="3"/>
  <c r="AZ85" i="3"/>
  <c r="AZ86" i="3"/>
  <c r="AZ87" i="3"/>
  <c r="AZ88" i="3"/>
  <c r="AZ89" i="3"/>
  <c r="AZ90" i="3"/>
  <c r="AZ91" i="3"/>
  <c r="AZ92" i="3"/>
  <c r="AZ93" i="3"/>
  <c r="AZ94" i="3"/>
  <c r="AZ95" i="3"/>
  <c r="AZ96" i="3"/>
  <c r="AZ97" i="3"/>
  <c r="AZ98" i="3"/>
  <c r="AZ99" i="3"/>
  <c r="AZ100" i="3"/>
  <c r="AZ101" i="3"/>
  <c r="AZ102" i="3"/>
  <c r="AZ103" i="3"/>
  <c r="AZ104" i="3"/>
  <c r="AZ105" i="3"/>
  <c r="AZ106" i="3"/>
  <c r="AZ107" i="3"/>
  <c r="AZ108" i="3"/>
  <c r="AZ109" i="3"/>
  <c r="AZ110" i="3"/>
  <c r="AZ111" i="3"/>
  <c r="AZ112" i="3"/>
  <c r="AZ113" i="3"/>
  <c r="AZ114" i="3"/>
  <c r="AZ115" i="3"/>
  <c r="AZ116" i="3"/>
  <c r="AZ117" i="3"/>
  <c r="AZ118" i="3"/>
  <c r="AZ119" i="3"/>
  <c r="AZ120" i="3"/>
  <c r="AZ121" i="3"/>
  <c r="AZ122" i="3"/>
  <c r="AZ123" i="3"/>
  <c r="AZ124" i="3"/>
  <c r="AZ125" i="3"/>
  <c r="AZ126" i="3"/>
  <c r="AZ127" i="3"/>
  <c r="AZ128" i="3"/>
  <c r="AZ129" i="3"/>
  <c r="AZ130" i="3"/>
  <c r="AZ131" i="3"/>
  <c r="AZ132" i="3"/>
  <c r="AZ133" i="3"/>
  <c r="AZ134" i="3"/>
  <c r="AZ135" i="3"/>
  <c r="AZ136" i="3"/>
  <c r="AZ137" i="3"/>
  <c r="AZ138" i="3"/>
  <c r="AZ139" i="3"/>
  <c r="AZ140" i="3"/>
  <c r="AZ141" i="3"/>
  <c r="AZ142" i="3"/>
  <c r="AZ143" i="3"/>
  <c r="AZ144" i="3"/>
  <c r="AZ145" i="3"/>
  <c r="AZ146" i="3"/>
  <c r="AZ147" i="3"/>
  <c r="AZ148" i="3"/>
  <c r="AZ149" i="3"/>
  <c r="AZ150" i="3"/>
  <c r="AZ151" i="3"/>
  <c r="AZ152" i="3"/>
  <c r="AZ153" i="3"/>
  <c r="AZ154" i="3"/>
  <c r="AZ155" i="3"/>
  <c r="AZ156" i="3"/>
  <c r="AZ157" i="3"/>
  <c r="AZ158" i="3"/>
  <c r="AZ159" i="3"/>
  <c r="AZ160" i="3"/>
  <c r="AZ161" i="3"/>
  <c r="AZ162" i="3"/>
  <c r="AZ163" i="3"/>
  <c r="AZ164" i="3"/>
  <c r="AZ165" i="3"/>
  <c r="AZ166" i="3"/>
  <c r="AZ167" i="3"/>
  <c r="AZ168" i="3"/>
  <c r="AZ169" i="3"/>
  <c r="AZ170" i="3"/>
  <c r="AZ171" i="3"/>
  <c r="AZ172" i="3"/>
  <c r="AZ173" i="3"/>
  <c r="AZ174" i="3"/>
  <c r="AZ175" i="3"/>
  <c r="AZ176" i="3"/>
  <c r="AZ177" i="3"/>
  <c r="AZ178" i="3"/>
  <c r="AZ179" i="3"/>
  <c r="AZ180" i="3"/>
  <c r="AZ181" i="3"/>
  <c r="AZ182" i="3"/>
  <c r="AZ183" i="3"/>
  <c r="AZ184" i="3"/>
  <c r="AZ185" i="3"/>
  <c r="AZ186" i="3"/>
  <c r="AZ187" i="3"/>
  <c r="AZ188" i="3"/>
  <c r="AZ189" i="3"/>
  <c r="AZ190" i="3"/>
  <c r="AZ191" i="3"/>
  <c r="AZ192" i="3"/>
  <c r="AZ193" i="3"/>
  <c r="AZ194" i="3"/>
  <c r="AZ195" i="3"/>
  <c r="AZ196" i="3"/>
  <c r="AZ197" i="3"/>
  <c r="AZ198" i="3"/>
  <c r="AZ199" i="3"/>
  <c r="AZ200" i="3"/>
  <c r="BB2" i="3"/>
  <c r="BH2" i="3"/>
  <c r="BG2" i="3"/>
  <c r="BE2" i="3"/>
  <c r="AZ2" i="3"/>
  <c r="BY31" i="3" l="1"/>
  <c r="BX31" i="3"/>
  <c r="BW31" i="3"/>
  <c r="BY15" i="3"/>
  <c r="BX15" i="3"/>
  <c r="BW15" i="3"/>
  <c r="BY30" i="3"/>
  <c r="BX30" i="3"/>
  <c r="BW30" i="3"/>
  <c r="BY14" i="3"/>
  <c r="BX14" i="3"/>
  <c r="BW14" i="3"/>
  <c r="BX29" i="3"/>
  <c r="BW29" i="3"/>
  <c r="BY29" i="3"/>
  <c r="BX13" i="3"/>
  <c r="BW13" i="3"/>
  <c r="BY13" i="3"/>
  <c r="BX44" i="3"/>
  <c r="BW44" i="3"/>
  <c r="BY44" i="3"/>
  <c r="BX28" i="3"/>
  <c r="BW28" i="3"/>
  <c r="BY28" i="3"/>
  <c r="BX12" i="3"/>
  <c r="BW12" i="3"/>
  <c r="BY12" i="3"/>
  <c r="BX43" i="3"/>
  <c r="BW43" i="3"/>
  <c r="BY43" i="3"/>
  <c r="BX27" i="3"/>
  <c r="BW27" i="3"/>
  <c r="BY27" i="3"/>
  <c r="BX11" i="3"/>
  <c r="BW11" i="3"/>
  <c r="BY11" i="3"/>
  <c r="BX42" i="3"/>
  <c r="BW42" i="3"/>
  <c r="BY42" i="3"/>
  <c r="BX26" i="3"/>
  <c r="BW26" i="3"/>
  <c r="BY26" i="3"/>
  <c r="BX10" i="3"/>
  <c r="BW10" i="3"/>
  <c r="BY10" i="3"/>
  <c r="BX41" i="3"/>
  <c r="BW41" i="3"/>
  <c r="BY41" i="3"/>
  <c r="BX25" i="3"/>
  <c r="BW25" i="3"/>
  <c r="BY25" i="3"/>
  <c r="BX9" i="3"/>
  <c r="BW9" i="3"/>
  <c r="BY9" i="3"/>
  <c r="BX40" i="3"/>
  <c r="BW40" i="3"/>
  <c r="BY40" i="3"/>
  <c r="BX24" i="3"/>
  <c r="BW24" i="3"/>
  <c r="BY24" i="3"/>
  <c r="BX8" i="3"/>
  <c r="BW8" i="3"/>
  <c r="BY8" i="3"/>
  <c r="BX39" i="3"/>
  <c r="BW39" i="3"/>
  <c r="BY39" i="3"/>
  <c r="BX23" i="3"/>
  <c r="BW23" i="3"/>
  <c r="BY23" i="3"/>
  <c r="BX7" i="3"/>
  <c r="BW7" i="3"/>
  <c r="BY7" i="3"/>
  <c r="BW38" i="3"/>
  <c r="BY38" i="3"/>
  <c r="BX38" i="3"/>
  <c r="BW22" i="3"/>
  <c r="BY22" i="3"/>
  <c r="BX22" i="3"/>
  <c r="BW6" i="3"/>
  <c r="BY6" i="3"/>
  <c r="BX6" i="3"/>
  <c r="BW37" i="3"/>
  <c r="BY37" i="3"/>
  <c r="BX37" i="3"/>
  <c r="BW21" i="3"/>
  <c r="BY21" i="3"/>
  <c r="BX21" i="3"/>
  <c r="BW5" i="3"/>
  <c r="BY5" i="3"/>
  <c r="BX5" i="3"/>
  <c r="BW36" i="3"/>
  <c r="BY36" i="3"/>
  <c r="BX36" i="3"/>
  <c r="BW20" i="3"/>
  <c r="BY20" i="3"/>
  <c r="BX20" i="3"/>
  <c r="BW35" i="3"/>
  <c r="BY35" i="3"/>
  <c r="BX35" i="3"/>
  <c r="BW19" i="3"/>
  <c r="BY19" i="3"/>
  <c r="BX19" i="3"/>
  <c r="BW34" i="3"/>
  <c r="BY34" i="3"/>
  <c r="BX34" i="3"/>
  <c r="BW18" i="3"/>
  <c r="BY18" i="3"/>
  <c r="BX18" i="3"/>
  <c r="BW33" i="3"/>
  <c r="BY33" i="3"/>
  <c r="BX33" i="3"/>
  <c r="BW17" i="3"/>
  <c r="BY17" i="3"/>
  <c r="BX17" i="3"/>
  <c r="BW32" i="3"/>
  <c r="BY32" i="3"/>
  <c r="BX32" i="3"/>
  <c r="BW16" i="3"/>
  <c r="BY16" i="3"/>
  <c r="BX16" i="3"/>
  <c r="BN2" i="3"/>
  <c r="D6" i="6" l="1"/>
  <c r="C6" i="6"/>
  <c r="B6" i="6"/>
  <c r="I3" i="11"/>
  <c r="B4" i="6" s="1"/>
  <c r="J3" i="11"/>
  <c r="K3" i="11"/>
  <c r="D4" i="6" s="1"/>
  <c r="I5" i="11"/>
  <c r="B3" i="6" s="1"/>
  <c r="J5" i="11"/>
  <c r="C3" i="6" s="1"/>
  <c r="K5" i="11"/>
  <c r="D3" i="6" s="1"/>
  <c r="K2" i="11"/>
  <c r="J2" i="11"/>
  <c r="I2" i="11"/>
  <c r="B5" i="6" s="1"/>
  <c r="BT159" i="3"/>
  <c r="BS159" i="3"/>
  <c r="BR159" i="3"/>
  <c r="BP159" i="3"/>
  <c r="BO159" i="3"/>
  <c r="BN159" i="3"/>
  <c r="BT158" i="3"/>
  <c r="BS158" i="3"/>
  <c r="BR158" i="3"/>
  <c r="BP158" i="3"/>
  <c r="BO158" i="3"/>
  <c r="BN158" i="3"/>
  <c r="BT157" i="3"/>
  <c r="BS157" i="3"/>
  <c r="BR157" i="3"/>
  <c r="BP157" i="3"/>
  <c r="BO157" i="3"/>
  <c r="BN157" i="3"/>
  <c r="BT156" i="3"/>
  <c r="BS156" i="3"/>
  <c r="BR156" i="3"/>
  <c r="BP156" i="3"/>
  <c r="BO156" i="3"/>
  <c r="BN156" i="3"/>
  <c r="BT155" i="3"/>
  <c r="BS155" i="3"/>
  <c r="BR155" i="3"/>
  <c r="BP155" i="3"/>
  <c r="BO155" i="3"/>
  <c r="BN155" i="3"/>
  <c r="BT154" i="3"/>
  <c r="BS154" i="3"/>
  <c r="BR154" i="3"/>
  <c r="BP154" i="3"/>
  <c r="BO154" i="3"/>
  <c r="BN154" i="3"/>
  <c r="BT153" i="3"/>
  <c r="BS153" i="3"/>
  <c r="BR153" i="3"/>
  <c r="BP153" i="3"/>
  <c r="BO153" i="3"/>
  <c r="BN153" i="3"/>
  <c r="BT152" i="3"/>
  <c r="BS152" i="3"/>
  <c r="BR152" i="3"/>
  <c r="BP152" i="3"/>
  <c r="BO152" i="3"/>
  <c r="BN152" i="3"/>
  <c r="BT151" i="3"/>
  <c r="BS151" i="3"/>
  <c r="BR151" i="3"/>
  <c r="BP151" i="3"/>
  <c r="BO151" i="3"/>
  <c r="BN151" i="3"/>
  <c r="BT150" i="3"/>
  <c r="BS150" i="3"/>
  <c r="BR150" i="3"/>
  <c r="BP150" i="3"/>
  <c r="BO150" i="3"/>
  <c r="BN150" i="3"/>
  <c r="BT149" i="3"/>
  <c r="BS149" i="3"/>
  <c r="BR149" i="3"/>
  <c r="BP149" i="3"/>
  <c r="BO149" i="3"/>
  <c r="BN149" i="3"/>
  <c r="BT148" i="3"/>
  <c r="BS148" i="3"/>
  <c r="BR148" i="3"/>
  <c r="BP148" i="3"/>
  <c r="BO148" i="3"/>
  <c r="BN148" i="3"/>
  <c r="BT147" i="3"/>
  <c r="BS147" i="3"/>
  <c r="BR147" i="3"/>
  <c r="BP147" i="3"/>
  <c r="BO147" i="3"/>
  <c r="BN147" i="3"/>
  <c r="BT146" i="3"/>
  <c r="BS146" i="3"/>
  <c r="BR146" i="3"/>
  <c r="BP146" i="3"/>
  <c r="BO146" i="3"/>
  <c r="BN146" i="3"/>
  <c r="BT145" i="3"/>
  <c r="BS145" i="3"/>
  <c r="BR145" i="3"/>
  <c r="BP145" i="3"/>
  <c r="BO145" i="3"/>
  <c r="BN145" i="3"/>
  <c r="BT144" i="3"/>
  <c r="BS144" i="3"/>
  <c r="BR144" i="3"/>
  <c r="BP144" i="3"/>
  <c r="BO144" i="3"/>
  <c r="BN144" i="3"/>
  <c r="BT143" i="3"/>
  <c r="BS143" i="3"/>
  <c r="BR143" i="3"/>
  <c r="BP143" i="3"/>
  <c r="BO143" i="3"/>
  <c r="BN143" i="3"/>
  <c r="BT142" i="3"/>
  <c r="BS142" i="3"/>
  <c r="BR142" i="3"/>
  <c r="BP142" i="3"/>
  <c r="BO142" i="3"/>
  <c r="BN142" i="3"/>
  <c r="BT141" i="3"/>
  <c r="BS141" i="3"/>
  <c r="BR141" i="3"/>
  <c r="BP141" i="3"/>
  <c r="BO141" i="3"/>
  <c r="BN141" i="3"/>
  <c r="BT140" i="3"/>
  <c r="BS140" i="3"/>
  <c r="BR140" i="3"/>
  <c r="BP140" i="3"/>
  <c r="BO140" i="3"/>
  <c r="BN140" i="3"/>
  <c r="BT139" i="3"/>
  <c r="BS139" i="3"/>
  <c r="BR139" i="3"/>
  <c r="BP139" i="3"/>
  <c r="BO139" i="3"/>
  <c r="BN139" i="3"/>
  <c r="BT138" i="3"/>
  <c r="BS138" i="3"/>
  <c r="BR138" i="3"/>
  <c r="BP138" i="3"/>
  <c r="BO138" i="3"/>
  <c r="BN138" i="3"/>
  <c r="BT137" i="3"/>
  <c r="BS137" i="3"/>
  <c r="BR137" i="3"/>
  <c r="BP137" i="3"/>
  <c r="BO137" i="3"/>
  <c r="BN137" i="3"/>
  <c r="BT136" i="3"/>
  <c r="BS136" i="3"/>
  <c r="BR136" i="3"/>
  <c r="BP136" i="3"/>
  <c r="BO136" i="3"/>
  <c r="BN136" i="3"/>
  <c r="BT135" i="3"/>
  <c r="BS135" i="3"/>
  <c r="BR135" i="3"/>
  <c r="BP135" i="3"/>
  <c r="BO135" i="3"/>
  <c r="BN135" i="3"/>
  <c r="BT134" i="3"/>
  <c r="BS134" i="3"/>
  <c r="BR134" i="3"/>
  <c r="BP134" i="3"/>
  <c r="BO134" i="3"/>
  <c r="BN134" i="3"/>
  <c r="BT133" i="3"/>
  <c r="BS133" i="3"/>
  <c r="BR133" i="3"/>
  <c r="BP133" i="3"/>
  <c r="BO133" i="3"/>
  <c r="BN133" i="3"/>
  <c r="BT132" i="3"/>
  <c r="BS132" i="3"/>
  <c r="BR132" i="3"/>
  <c r="BP132" i="3"/>
  <c r="BO132" i="3"/>
  <c r="BN132" i="3"/>
  <c r="BT131" i="3"/>
  <c r="BS131" i="3"/>
  <c r="BR131" i="3"/>
  <c r="BP131" i="3"/>
  <c r="BO131" i="3"/>
  <c r="BN131" i="3"/>
  <c r="BT130" i="3"/>
  <c r="BS130" i="3"/>
  <c r="BR130" i="3"/>
  <c r="BP130" i="3"/>
  <c r="BO130" i="3"/>
  <c r="BN130" i="3"/>
  <c r="BT129" i="3"/>
  <c r="BS129" i="3"/>
  <c r="BR129" i="3"/>
  <c r="BP129" i="3"/>
  <c r="BO129" i="3"/>
  <c r="BN129" i="3"/>
  <c r="BT128" i="3"/>
  <c r="BS128" i="3"/>
  <c r="BR128" i="3"/>
  <c r="BP128" i="3"/>
  <c r="BO128" i="3"/>
  <c r="BN128" i="3"/>
  <c r="BT127" i="3"/>
  <c r="BS127" i="3"/>
  <c r="BR127" i="3"/>
  <c r="BP127" i="3"/>
  <c r="BO127" i="3"/>
  <c r="BN127" i="3"/>
  <c r="BT126" i="3"/>
  <c r="BS126" i="3"/>
  <c r="BR126" i="3"/>
  <c r="BP126" i="3"/>
  <c r="BO126" i="3"/>
  <c r="BN126" i="3"/>
  <c r="BT125" i="3"/>
  <c r="BS125" i="3"/>
  <c r="BR125" i="3"/>
  <c r="BP125" i="3"/>
  <c r="BO125" i="3"/>
  <c r="BN125" i="3"/>
  <c r="BT124" i="3"/>
  <c r="BS124" i="3"/>
  <c r="BR124" i="3"/>
  <c r="BP124" i="3"/>
  <c r="BO124" i="3"/>
  <c r="BN124" i="3"/>
  <c r="BT123" i="3"/>
  <c r="BS123" i="3"/>
  <c r="BR123" i="3"/>
  <c r="BP123" i="3"/>
  <c r="BO123" i="3"/>
  <c r="BN123" i="3"/>
  <c r="BT122" i="3"/>
  <c r="BS122" i="3"/>
  <c r="BR122" i="3"/>
  <c r="BP122" i="3"/>
  <c r="BO122" i="3"/>
  <c r="BN122" i="3"/>
  <c r="BT121" i="3"/>
  <c r="BS121" i="3"/>
  <c r="BR121" i="3"/>
  <c r="BP121" i="3"/>
  <c r="BO121" i="3"/>
  <c r="BN121" i="3"/>
  <c r="BT120" i="3"/>
  <c r="BS120" i="3"/>
  <c r="BR120" i="3"/>
  <c r="BP120" i="3"/>
  <c r="BO120" i="3"/>
  <c r="BN120" i="3"/>
  <c r="BT119" i="3"/>
  <c r="BS119" i="3"/>
  <c r="BR119" i="3"/>
  <c r="BP119" i="3"/>
  <c r="BO119" i="3"/>
  <c r="BN119" i="3"/>
  <c r="BT118" i="3"/>
  <c r="BS118" i="3"/>
  <c r="BR118" i="3"/>
  <c r="BP118" i="3"/>
  <c r="BO118" i="3"/>
  <c r="BN118" i="3"/>
  <c r="BT117" i="3"/>
  <c r="BS117" i="3"/>
  <c r="BR117" i="3"/>
  <c r="BP117" i="3"/>
  <c r="BO117" i="3"/>
  <c r="BN117" i="3"/>
  <c r="BT116" i="3"/>
  <c r="BS116" i="3"/>
  <c r="BR116" i="3"/>
  <c r="BP116" i="3"/>
  <c r="BO116" i="3"/>
  <c r="BN116" i="3"/>
  <c r="BT115" i="3"/>
  <c r="BS115" i="3"/>
  <c r="BR115" i="3"/>
  <c r="BP115" i="3"/>
  <c r="BO115" i="3"/>
  <c r="BN115" i="3"/>
  <c r="BT114" i="3"/>
  <c r="BS114" i="3"/>
  <c r="BR114" i="3"/>
  <c r="BP114" i="3"/>
  <c r="BO114" i="3"/>
  <c r="BN114" i="3"/>
  <c r="BT113" i="3"/>
  <c r="BS113" i="3"/>
  <c r="BR113" i="3"/>
  <c r="BP113" i="3"/>
  <c r="BO113" i="3"/>
  <c r="BN113" i="3"/>
  <c r="BT112" i="3"/>
  <c r="BS112" i="3"/>
  <c r="BR112" i="3"/>
  <c r="BP112" i="3"/>
  <c r="BO112" i="3"/>
  <c r="BN112" i="3"/>
  <c r="BT111" i="3"/>
  <c r="BS111" i="3"/>
  <c r="BR111" i="3"/>
  <c r="BP111" i="3"/>
  <c r="BO111" i="3"/>
  <c r="BN111" i="3"/>
  <c r="BT110" i="3"/>
  <c r="BS110" i="3"/>
  <c r="BR110" i="3"/>
  <c r="BP110" i="3"/>
  <c r="BO110" i="3"/>
  <c r="BN110" i="3"/>
  <c r="BT109" i="3"/>
  <c r="BS109" i="3"/>
  <c r="BR109" i="3"/>
  <c r="BP109" i="3"/>
  <c r="BO109" i="3"/>
  <c r="BN109" i="3"/>
  <c r="BT108" i="3"/>
  <c r="BS108" i="3"/>
  <c r="BR108" i="3"/>
  <c r="BP108" i="3"/>
  <c r="BO108" i="3"/>
  <c r="BN108" i="3"/>
  <c r="BT107" i="3"/>
  <c r="BS107" i="3"/>
  <c r="BR107" i="3"/>
  <c r="BP107" i="3"/>
  <c r="BO107" i="3"/>
  <c r="BN107" i="3"/>
  <c r="BT106" i="3"/>
  <c r="BS106" i="3"/>
  <c r="BR106" i="3"/>
  <c r="BP106" i="3"/>
  <c r="BO106" i="3"/>
  <c r="BN106" i="3"/>
  <c r="BT105" i="3"/>
  <c r="BS105" i="3"/>
  <c r="BR105" i="3"/>
  <c r="BP105" i="3"/>
  <c r="BO105" i="3"/>
  <c r="BN105" i="3"/>
  <c r="BT104" i="3"/>
  <c r="BS104" i="3"/>
  <c r="BR104" i="3"/>
  <c r="BP104" i="3"/>
  <c r="BO104" i="3"/>
  <c r="BN104" i="3"/>
  <c r="BT103" i="3"/>
  <c r="BS103" i="3"/>
  <c r="BR103" i="3"/>
  <c r="BP103" i="3"/>
  <c r="BO103" i="3"/>
  <c r="BN103" i="3"/>
  <c r="BT102" i="3"/>
  <c r="BS102" i="3"/>
  <c r="BR102" i="3"/>
  <c r="BP102" i="3"/>
  <c r="BO102" i="3"/>
  <c r="BN102" i="3"/>
  <c r="BT101" i="3"/>
  <c r="BS101" i="3"/>
  <c r="BR101" i="3"/>
  <c r="BP101" i="3"/>
  <c r="BO101" i="3"/>
  <c r="BN101" i="3"/>
  <c r="BT100" i="3"/>
  <c r="BS100" i="3"/>
  <c r="BR100" i="3"/>
  <c r="BP100" i="3"/>
  <c r="BO100" i="3"/>
  <c r="BN100" i="3"/>
  <c r="BT99" i="3"/>
  <c r="BS99" i="3"/>
  <c r="BR99" i="3"/>
  <c r="BP99" i="3"/>
  <c r="BO99" i="3"/>
  <c r="BN99" i="3"/>
  <c r="BT98" i="3"/>
  <c r="BS98" i="3"/>
  <c r="BR98" i="3"/>
  <c r="BP98" i="3"/>
  <c r="BO98" i="3"/>
  <c r="BN98" i="3"/>
  <c r="BT97" i="3"/>
  <c r="BS97" i="3"/>
  <c r="BR97" i="3"/>
  <c r="BP97" i="3"/>
  <c r="BO97" i="3"/>
  <c r="BN97" i="3"/>
  <c r="BT96" i="3"/>
  <c r="BS96" i="3"/>
  <c r="BR96" i="3"/>
  <c r="BP96" i="3"/>
  <c r="BO96" i="3"/>
  <c r="BN96" i="3"/>
  <c r="BT95" i="3"/>
  <c r="BS95" i="3"/>
  <c r="BR95" i="3"/>
  <c r="BP95" i="3"/>
  <c r="BO95" i="3"/>
  <c r="BN95" i="3"/>
  <c r="BT94" i="3"/>
  <c r="BS94" i="3"/>
  <c r="BR94" i="3"/>
  <c r="BP94" i="3"/>
  <c r="BO94" i="3"/>
  <c r="BN94" i="3"/>
  <c r="BT93" i="3"/>
  <c r="BS93" i="3"/>
  <c r="BR93" i="3"/>
  <c r="BP93" i="3"/>
  <c r="BO93" i="3"/>
  <c r="BN93" i="3"/>
  <c r="BT92" i="3"/>
  <c r="BS92" i="3"/>
  <c r="BR92" i="3"/>
  <c r="BP92" i="3"/>
  <c r="BO92" i="3"/>
  <c r="BN92" i="3"/>
  <c r="BT91" i="3"/>
  <c r="BS91" i="3"/>
  <c r="BR91" i="3"/>
  <c r="BP91" i="3"/>
  <c r="BO91" i="3"/>
  <c r="BN91" i="3"/>
  <c r="BT90" i="3"/>
  <c r="BS90" i="3"/>
  <c r="BR90" i="3"/>
  <c r="BP90" i="3"/>
  <c r="BO90" i="3"/>
  <c r="BN90" i="3"/>
  <c r="BT89" i="3"/>
  <c r="BS89" i="3"/>
  <c r="BR89" i="3"/>
  <c r="BP89" i="3"/>
  <c r="BO89" i="3"/>
  <c r="BN89" i="3"/>
  <c r="BT88" i="3"/>
  <c r="BS88" i="3"/>
  <c r="BR88" i="3"/>
  <c r="BP88" i="3"/>
  <c r="BO88" i="3"/>
  <c r="BN88" i="3"/>
  <c r="BT87" i="3"/>
  <c r="BS87" i="3"/>
  <c r="BR87" i="3"/>
  <c r="BP87" i="3"/>
  <c r="BO87" i="3"/>
  <c r="BN87" i="3"/>
  <c r="BT86" i="3"/>
  <c r="BS86" i="3"/>
  <c r="BR86" i="3"/>
  <c r="BP86" i="3"/>
  <c r="BO86" i="3"/>
  <c r="BN86" i="3"/>
  <c r="BT175" i="3"/>
  <c r="BS175" i="3"/>
  <c r="BR175" i="3"/>
  <c r="BP175" i="3"/>
  <c r="BO175" i="3"/>
  <c r="BN175" i="3"/>
  <c r="BT174" i="3"/>
  <c r="BS174" i="3"/>
  <c r="BR174" i="3"/>
  <c r="BP174" i="3"/>
  <c r="BO174" i="3"/>
  <c r="BN174" i="3"/>
  <c r="BT173" i="3"/>
  <c r="BS173" i="3"/>
  <c r="BR173" i="3"/>
  <c r="BP173" i="3"/>
  <c r="BO173" i="3"/>
  <c r="BN173" i="3"/>
  <c r="BT172" i="3"/>
  <c r="BS172" i="3"/>
  <c r="BR172" i="3"/>
  <c r="BP172" i="3"/>
  <c r="BO172" i="3"/>
  <c r="BN172" i="3"/>
  <c r="BT171" i="3"/>
  <c r="BS171" i="3"/>
  <c r="BR171" i="3"/>
  <c r="BP171" i="3"/>
  <c r="BO171" i="3"/>
  <c r="BN171" i="3"/>
  <c r="BT170" i="3"/>
  <c r="BS170" i="3"/>
  <c r="BR170" i="3"/>
  <c r="BP170" i="3"/>
  <c r="BO170" i="3"/>
  <c r="BN170" i="3"/>
  <c r="BT169" i="3"/>
  <c r="BS169" i="3"/>
  <c r="BR169" i="3"/>
  <c r="BP169" i="3"/>
  <c r="BO169" i="3"/>
  <c r="BN169" i="3"/>
  <c r="BT168" i="3"/>
  <c r="BS168" i="3"/>
  <c r="BR168" i="3"/>
  <c r="BP168" i="3"/>
  <c r="BO168" i="3"/>
  <c r="BN168" i="3"/>
  <c r="BT167" i="3"/>
  <c r="BS167" i="3"/>
  <c r="BR167" i="3"/>
  <c r="BP167" i="3"/>
  <c r="BO167" i="3"/>
  <c r="BN167" i="3"/>
  <c r="BT166" i="3"/>
  <c r="BS166" i="3"/>
  <c r="BR166" i="3"/>
  <c r="BP166" i="3"/>
  <c r="BO166" i="3"/>
  <c r="BN166" i="3"/>
  <c r="BT165" i="3"/>
  <c r="BS165" i="3"/>
  <c r="BR165" i="3"/>
  <c r="BP165" i="3"/>
  <c r="BO165" i="3"/>
  <c r="BN165" i="3"/>
  <c r="BT164" i="3"/>
  <c r="BS164" i="3"/>
  <c r="BR164" i="3"/>
  <c r="BP164" i="3"/>
  <c r="BO164" i="3"/>
  <c r="BN164" i="3"/>
  <c r="BT163" i="3"/>
  <c r="BS163" i="3"/>
  <c r="BR163" i="3"/>
  <c r="BP163" i="3"/>
  <c r="BO163" i="3"/>
  <c r="BN163" i="3"/>
  <c r="BT162" i="3"/>
  <c r="BS162" i="3"/>
  <c r="BR162" i="3"/>
  <c r="BP162" i="3"/>
  <c r="BO162" i="3"/>
  <c r="BN162" i="3"/>
  <c r="BT161" i="3"/>
  <c r="BS161" i="3"/>
  <c r="BR161" i="3"/>
  <c r="BP161" i="3"/>
  <c r="BO161" i="3"/>
  <c r="BN161" i="3"/>
  <c r="BT160" i="3"/>
  <c r="BS160" i="3"/>
  <c r="BR160" i="3"/>
  <c r="BP160" i="3"/>
  <c r="BO160" i="3"/>
  <c r="BN160" i="3"/>
  <c r="BT85" i="3"/>
  <c r="BS85" i="3"/>
  <c r="BR85" i="3"/>
  <c r="BP85" i="3"/>
  <c r="BO85" i="3"/>
  <c r="BN85" i="3"/>
  <c r="BT84" i="3"/>
  <c r="BS84" i="3"/>
  <c r="BR84" i="3"/>
  <c r="BP84" i="3"/>
  <c r="BO84" i="3"/>
  <c r="BN84" i="3"/>
  <c r="BT83" i="3"/>
  <c r="BS83" i="3"/>
  <c r="BR83" i="3"/>
  <c r="BP83" i="3"/>
  <c r="BO83" i="3"/>
  <c r="BN83" i="3"/>
  <c r="BT82" i="3"/>
  <c r="BS82" i="3"/>
  <c r="BR82" i="3"/>
  <c r="BP82" i="3"/>
  <c r="BO82" i="3"/>
  <c r="BN82" i="3"/>
  <c r="BT81" i="3"/>
  <c r="BS81" i="3"/>
  <c r="BR81" i="3"/>
  <c r="BP81" i="3"/>
  <c r="BO81" i="3"/>
  <c r="BN81" i="3"/>
  <c r="BT80" i="3"/>
  <c r="BS80" i="3"/>
  <c r="BR80" i="3"/>
  <c r="BP80" i="3"/>
  <c r="BO80" i="3"/>
  <c r="BN80" i="3"/>
  <c r="BT79" i="3"/>
  <c r="BS79" i="3"/>
  <c r="BR79" i="3"/>
  <c r="BP79" i="3"/>
  <c r="BO79" i="3"/>
  <c r="BN79" i="3"/>
  <c r="BT78" i="3"/>
  <c r="BS78" i="3"/>
  <c r="BR78" i="3"/>
  <c r="BP78" i="3"/>
  <c r="BO78" i="3"/>
  <c r="BN78" i="3"/>
  <c r="BT77" i="3"/>
  <c r="BS77" i="3"/>
  <c r="BR77" i="3"/>
  <c r="BP77" i="3"/>
  <c r="BO77" i="3"/>
  <c r="BN77" i="3"/>
  <c r="BT76" i="3"/>
  <c r="BS76" i="3"/>
  <c r="BR76" i="3"/>
  <c r="BP76" i="3"/>
  <c r="BO76" i="3"/>
  <c r="BN76" i="3"/>
  <c r="BT75" i="3"/>
  <c r="BS75" i="3"/>
  <c r="BR75" i="3"/>
  <c r="BP75" i="3"/>
  <c r="BO75" i="3"/>
  <c r="BN75" i="3"/>
  <c r="BT74" i="3"/>
  <c r="BS74" i="3"/>
  <c r="BR74" i="3"/>
  <c r="BP74" i="3"/>
  <c r="BO74" i="3"/>
  <c r="BN74" i="3"/>
  <c r="BT73" i="3"/>
  <c r="BS73" i="3"/>
  <c r="BR73" i="3"/>
  <c r="BP73" i="3"/>
  <c r="BO73" i="3"/>
  <c r="BN73" i="3"/>
  <c r="BT72" i="3"/>
  <c r="BS72" i="3"/>
  <c r="BR72" i="3"/>
  <c r="BP72" i="3"/>
  <c r="BO72" i="3"/>
  <c r="BN72" i="3"/>
  <c r="BT71" i="3"/>
  <c r="BS71" i="3"/>
  <c r="BR71" i="3"/>
  <c r="BP71" i="3"/>
  <c r="BO71" i="3"/>
  <c r="BN71" i="3"/>
  <c r="BT70" i="3"/>
  <c r="BS70" i="3"/>
  <c r="BR70" i="3"/>
  <c r="BP70" i="3"/>
  <c r="BO70" i="3"/>
  <c r="BN70" i="3"/>
  <c r="BT69" i="3"/>
  <c r="BS69" i="3"/>
  <c r="BR69" i="3"/>
  <c r="BP69" i="3"/>
  <c r="BO69" i="3"/>
  <c r="BN69" i="3"/>
  <c r="BT68" i="3"/>
  <c r="BS68" i="3"/>
  <c r="BR68" i="3"/>
  <c r="BP68" i="3"/>
  <c r="BO68" i="3"/>
  <c r="BN68" i="3"/>
  <c r="BT67" i="3"/>
  <c r="BS67" i="3"/>
  <c r="BR67" i="3"/>
  <c r="BP67" i="3"/>
  <c r="BO67" i="3"/>
  <c r="BN67" i="3"/>
  <c r="BT66" i="3"/>
  <c r="BS66" i="3"/>
  <c r="BR66" i="3"/>
  <c r="BP66" i="3"/>
  <c r="BO66" i="3"/>
  <c r="BN66" i="3"/>
  <c r="BT65" i="3"/>
  <c r="BS65" i="3"/>
  <c r="BR65" i="3"/>
  <c r="BP65" i="3"/>
  <c r="BO65" i="3"/>
  <c r="BN65" i="3"/>
  <c r="BT64" i="3"/>
  <c r="BS64" i="3"/>
  <c r="BR64" i="3"/>
  <c r="BP64" i="3"/>
  <c r="BO64" i="3"/>
  <c r="BN64" i="3"/>
  <c r="BT63" i="3"/>
  <c r="BS63" i="3"/>
  <c r="BR63" i="3"/>
  <c r="BP63" i="3"/>
  <c r="BO63" i="3"/>
  <c r="BN63" i="3"/>
  <c r="BT62" i="3"/>
  <c r="BS62" i="3"/>
  <c r="BR62" i="3"/>
  <c r="BP62" i="3"/>
  <c r="BO62" i="3"/>
  <c r="BN62" i="3"/>
  <c r="BT61" i="3"/>
  <c r="BS61" i="3"/>
  <c r="BR61" i="3"/>
  <c r="BP61" i="3"/>
  <c r="BO61" i="3"/>
  <c r="BN61" i="3"/>
  <c r="BT60" i="3"/>
  <c r="BS60" i="3"/>
  <c r="BR60" i="3"/>
  <c r="BP60" i="3"/>
  <c r="BO60" i="3"/>
  <c r="BN60" i="3"/>
  <c r="BT59" i="3"/>
  <c r="BS59" i="3"/>
  <c r="BR59" i="3"/>
  <c r="BP59" i="3"/>
  <c r="BO59" i="3"/>
  <c r="BN59" i="3"/>
  <c r="BT58" i="3"/>
  <c r="BS58" i="3"/>
  <c r="BR58" i="3"/>
  <c r="BP58" i="3"/>
  <c r="BO58" i="3"/>
  <c r="BN58" i="3"/>
  <c r="BT57" i="3"/>
  <c r="BS57" i="3"/>
  <c r="BR57" i="3"/>
  <c r="BP57" i="3"/>
  <c r="BO57" i="3"/>
  <c r="BN57" i="3"/>
  <c r="BT56" i="3"/>
  <c r="BS56" i="3"/>
  <c r="BR56" i="3"/>
  <c r="BP56" i="3"/>
  <c r="BO56" i="3"/>
  <c r="BN56" i="3"/>
  <c r="BT55" i="3"/>
  <c r="BS55" i="3"/>
  <c r="BR55" i="3"/>
  <c r="BP55" i="3"/>
  <c r="BO55" i="3"/>
  <c r="BN55" i="3"/>
  <c r="BT54" i="3"/>
  <c r="BS54" i="3"/>
  <c r="BR54" i="3"/>
  <c r="BP54" i="3"/>
  <c r="BO54" i="3"/>
  <c r="BN54" i="3"/>
  <c r="BT53" i="3"/>
  <c r="BS53" i="3"/>
  <c r="BR53" i="3"/>
  <c r="BP53" i="3"/>
  <c r="BO53" i="3"/>
  <c r="BN53" i="3"/>
  <c r="BT52" i="3"/>
  <c r="BS52" i="3"/>
  <c r="BR52" i="3"/>
  <c r="BP52" i="3"/>
  <c r="BO52" i="3"/>
  <c r="BN52" i="3"/>
  <c r="BT51" i="3"/>
  <c r="BS51" i="3"/>
  <c r="BR51" i="3"/>
  <c r="BP51" i="3"/>
  <c r="BO51" i="3"/>
  <c r="BN51" i="3"/>
  <c r="BT50" i="3"/>
  <c r="BS50" i="3"/>
  <c r="BR50" i="3"/>
  <c r="BP50" i="3"/>
  <c r="BO50" i="3"/>
  <c r="BN50" i="3"/>
  <c r="BT49" i="3"/>
  <c r="BS49" i="3"/>
  <c r="BR49" i="3"/>
  <c r="BP49" i="3"/>
  <c r="BO49" i="3"/>
  <c r="BN49" i="3"/>
  <c r="BT48" i="3"/>
  <c r="BS48" i="3"/>
  <c r="BR48" i="3"/>
  <c r="BP48" i="3"/>
  <c r="BO48" i="3"/>
  <c r="BN48" i="3"/>
  <c r="BT47" i="3"/>
  <c r="BS47" i="3"/>
  <c r="BR47" i="3"/>
  <c r="BP47" i="3"/>
  <c r="BO47" i="3"/>
  <c r="BN47" i="3"/>
  <c r="BT46" i="3"/>
  <c r="BS46" i="3"/>
  <c r="BR46" i="3"/>
  <c r="BP46" i="3"/>
  <c r="BO46" i="3"/>
  <c r="BN46" i="3"/>
  <c r="BT45" i="3"/>
  <c r="BS45" i="3"/>
  <c r="BR45" i="3"/>
  <c r="BP45" i="3"/>
  <c r="BO45" i="3"/>
  <c r="BN45" i="3"/>
  <c r="BT44" i="3"/>
  <c r="BS44" i="3"/>
  <c r="BR44" i="3"/>
  <c r="BP44" i="3"/>
  <c r="BO44" i="3"/>
  <c r="BN44" i="3"/>
  <c r="Q2" i="4" l="1"/>
  <c r="C8" i="6" s="1"/>
  <c r="R2" i="4"/>
  <c r="D8" i="6" s="1"/>
  <c r="BU90" i="3"/>
  <c r="BU98" i="3"/>
  <c r="BU106" i="3"/>
  <c r="BU114" i="3"/>
  <c r="BU122" i="3"/>
  <c r="BU130" i="3"/>
  <c r="BU138" i="3"/>
  <c r="BU146" i="3"/>
  <c r="BU154" i="3"/>
  <c r="Q2" i="2"/>
  <c r="D7" i="6" s="1"/>
  <c r="O2" i="2"/>
  <c r="B7" i="6" s="1"/>
  <c r="P2" i="2"/>
  <c r="C7" i="6" s="1"/>
  <c r="BU91" i="3"/>
  <c r="BU99" i="3"/>
  <c r="BU107" i="3"/>
  <c r="BU115" i="3"/>
  <c r="BU123" i="3"/>
  <c r="BU131" i="3"/>
  <c r="BU139" i="3"/>
  <c r="BU147" i="3"/>
  <c r="BU155" i="3"/>
  <c r="BU49" i="3"/>
  <c r="BU57" i="3"/>
  <c r="BU65" i="3"/>
  <c r="BU73" i="3"/>
  <c r="BU81" i="3"/>
  <c r="BU163" i="3"/>
  <c r="BU171" i="3"/>
  <c r="BU89" i="3"/>
  <c r="BU97" i="3"/>
  <c r="BU105" i="3"/>
  <c r="BU113" i="3"/>
  <c r="BU121" i="3"/>
  <c r="BU129" i="3"/>
  <c r="BU137" i="3"/>
  <c r="BU145" i="3"/>
  <c r="BU153" i="3"/>
  <c r="BU88" i="3"/>
  <c r="BU96" i="3"/>
  <c r="BU104" i="3"/>
  <c r="BU112" i="3"/>
  <c r="BU120" i="3"/>
  <c r="BU128" i="3"/>
  <c r="BU136" i="3"/>
  <c r="BU144" i="3"/>
  <c r="BU152" i="3"/>
  <c r="BU87" i="3"/>
  <c r="BU95" i="3"/>
  <c r="BU103" i="3"/>
  <c r="BU111" i="3"/>
  <c r="BU119" i="3"/>
  <c r="BU127" i="3"/>
  <c r="BU135" i="3"/>
  <c r="BU143" i="3"/>
  <c r="BU151" i="3"/>
  <c r="BU159" i="3"/>
  <c r="BU86" i="3"/>
  <c r="BU94" i="3"/>
  <c r="BU102" i="3"/>
  <c r="BU110" i="3"/>
  <c r="BU118" i="3"/>
  <c r="BU126" i="3"/>
  <c r="BU134" i="3"/>
  <c r="BU142" i="3"/>
  <c r="BU150" i="3"/>
  <c r="BU158" i="3"/>
  <c r="BU45" i="3"/>
  <c r="BU53" i="3"/>
  <c r="BU61" i="3"/>
  <c r="BU69" i="3"/>
  <c r="BU77" i="3"/>
  <c r="BU85" i="3"/>
  <c r="BU167" i="3"/>
  <c r="BU175" i="3"/>
  <c r="BU93" i="3"/>
  <c r="BU101" i="3"/>
  <c r="BU109" i="3"/>
  <c r="BU117" i="3"/>
  <c r="BU125" i="3"/>
  <c r="BU133" i="3"/>
  <c r="BU141" i="3"/>
  <c r="BU149" i="3"/>
  <c r="BU157" i="3"/>
  <c r="BU92" i="3"/>
  <c r="BU100" i="3"/>
  <c r="BU108" i="3"/>
  <c r="BU116" i="3"/>
  <c r="BU124" i="3"/>
  <c r="BU132" i="3"/>
  <c r="BU140" i="3"/>
  <c r="BU148" i="3"/>
  <c r="BU156" i="3"/>
  <c r="BU48" i="3"/>
  <c r="BU56" i="3"/>
  <c r="BU64" i="3"/>
  <c r="BU72" i="3"/>
  <c r="BU80" i="3"/>
  <c r="BU162" i="3"/>
  <c r="BU170" i="3"/>
  <c r="BU47" i="3"/>
  <c r="BU55" i="3"/>
  <c r="BU63" i="3"/>
  <c r="BU71" i="3"/>
  <c r="BU79" i="3"/>
  <c r="BU161" i="3"/>
  <c r="BU169" i="3"/>
  <c r="BU46" i="3"/>
  <c r="BU54" i="3"/>
  <c r="BU62" i="3"/>
  <c r="BU70" i="3"/>
  <c r="BU78" i="3"/>
  <c r="BU160" i="3"/>
  <c r="BU168" i="3"/>
  <c r="BU52" i="3"/>
  <c r="BU60" i="3"/>
  <c r="BU68" i="3"/>
  <c r="BU76" i="3"/>
  <c r="BU84" i="3"/>
  <c r="BU166" i="3"/>
  <c r="BU174" i="3"/>
  <c r="BU44" i="3"/>
  <c r="BU51" i="3"/>
  <c r="BU67" i="3"/>
  <c r="BU75" i="3"/>
  <c r="BU83" i="3"/>
  <c r="BU165" i="3"/>
  <c r="BU173" i="3"/>
  <c r="BU59" i="3"/>
  <c r="BU50" i="3"/>
  <c r="BU58" i="3"/>
  <c r="BU66" i="3"/>
  <c r="BU74" i="3"/>
  <c r="BU82" i="3"/>
  <c r="BU164" i="3"/>
  <c r="BU172" i="3"/>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2" i="4"/>
  <c r="BR3" i="3" l="1"/>
  <c r="BR4" i="3"/>
  <c r="BR5" i="3"/>
  <c r="BR6" i="3"/>
  <c r="BR7" i="3"/>
  <c r="BR8" i="3"/>
  <c r="BR9" i="3"/>
  <c r="BR10" i="3"/>
  <c r="BR11" i="3"/>
  <c r="BR12" i="3"/>
  <c r="BR13" i="3"/>
  <c r="BR14" i="3"/>
  <c r="BR15" i="3"/>
  <c r="BR16" i="3"/>
  <c r="BR17" i="3"/>
  <c r="BR18" i="3"/>
  <c r="BR19" i="3"/>
  <c r="BR20" i="3"/>
  <c r="BR21" i="3"/>
  <c r="BR22" i="3"/>
  <c r="BR23" i="3"/>
  <c r="BR24" i="3"/>
  <c r="BR25" i="3"/>
  <c r="BR26" i="3"/>
  <c r="BR27" i="3"/>
  <c r="BR28" i="3"/>
  <c r="BR29" i="3"/>
  <c r="BR30" i="3"/>
  <c r="BR31" i="3"/>
  <c r="BR32" i="3"/>
  <c r="BR33" i="3"/>
  <c r="BR34" i="3"/>
  <c r="BR35" i="3"/>
  <c r="BR36" i="3"/>
  <c r="BR37" i="3"/>
  <c r="BR38" i="3"/>
  <c r="BR39" i="3"/>
  <c r="BR40" i="3"/>
  <c r="BR41" i="3"/>
  <c r="BR42" i="3"/>
  <c r="BR43" i="3"/>
  <c r="BR176" i="3"/>
  <c r="BR177" i="3"/>
  <c r="BR178" i="3"/>
  <c r="BR179" i="3"/>
  <c r="BR180" i="3"/>
  <c r="BR181" i="3"/>
  <c r="BR182" i="3"/>
  <c r="BR183" i="3"/>
  <c r="BR184" i="3"/>
  <c r="BR185" i="3"/>
  <c r="BR186" i="3"/>
  <c r="BR187" i="3"/>
  <c r="BR188" i="3"/>
  <c r="BR189" i="3"/>
  <c r="BR190" i="3"/>
  <c r="BR191" i="3"/>
  <c r="BR192" i="3"/>
  <c r="BR193" i="3"/>
  <c r="BR194" i="3"/>
  <c r="BR195" i="3"/>
  <c r="BR196" i="3"/>
  <c r="BR197" i="3"/>
  <c r="BR198" i="3"/>
  <c r="BR199" i="3"/>
  <c r="BR200" i="3"/>
  <c r="BR2" i="3"/>
  <c r="BN3" i="3" l="1"/>
  <c r="BN4" i="3"/>
  <c r="BN5" i="3"/>
  <c r="BN6" i="3"/>
  <c r="BN7" i="3"/>
  <c r="BN8" i="3"/>
  <c r="BN9" i="3"/>
  <c r="BN10" i="3"/>
  <c r="BN11" i="3"/>
  <c r="BN12" i="3"/>
  <c r="BN13" i="3"/>
  <c r="BN14" i="3"/>
  <c r="BN15" i="3"/>
  <c r="BN16" i="3"/>
  <c r="BN17" i="3"/>
  <c r="BN18" i="3"/>
  <c r="BN19" i="3"/>
  <c r="BN20" i="3"/>
  <c r="BN21" i="3"/>
  <c r="BN22" i="3"/>
  <c r="BN23" i="3"/>
  <c r="BN24" i="3"/>
  <c r="BN25" i="3"/>
  <c r="BN26" i="3"/>
  <c r="BN27" i="3"/>
  <c r="BN28" i="3"/>
  <c r="BN29" i="3"/>
  <c r="BN30" i="3"/>
  <c r="BN31" i="3"/>
  <c r="BN32" i="3"/>
  <c r="BN33" i="3"/>
  <c r="BN34" i="3"/>
  <c r="BN35" i="3"/>
  <c r="BN36" i="3"/>
  <c r="BN37" i="3"/>
  <c r="BN38" i="3"/>
  <c r="BN39" i="3"/>
  <c r="BN40" i="3"/>
  <c r="BN41" i="3"/>
  <c r="BN42" i="3"/>
  <c r="BN43" i="3"/>
  <c r="BN176" i="3"/>
  <c r="BN177" i="3"/>
  <c r="BN178" i="3"/>
  <c r="BN179" i="3"/>
  <c r="BN180" i="3"/>
  <c r="BN181" i="3"/>
  <c r="BN182" i="3"/>
  <c r="BN183" i="3"/>
  <c r="BN184" i="3"/>
  <c r="BN185" i="3"/>
  <c r="BN186" i="3"/>
  <c r="BN187" i="3"/>
  <c r="BN188" i="3"/>
  <c r="BN189" i="3"/>
  <c r="BN190" i="3"/>
  <c r="BN191" i="3"/>
  <c r="BN192" i="3"/>
  <c r="BN193" i="3"/>
  <c r="BN194" i="3"/>
  <c r="BN195" i="3"/>
  <c r="BN196" i="3"/>
  <c r="BN197" i="3"/>
  <c r="BN198" i="3"/>
  <c r="BN199" i="3"/>
  <c r="BN200" i="3"/>
  <c r="BO3" i="3"/>
  <c r="BO4" i="3"/>
  <c r="BO5" i="3"/>
  <c r="BO6" i="3"/>
  <c r="BO7" i="3"/>
  <c r="BO8" i="3"/>
  <c r="BO9" i="3"/>
  <c r="BO10" i="3"/>
  <c r="BO11" i="3"/>
  <c r="BO12" i="3"/>
  <c r="BO13" i="3"/>
  <c r="BO14" i="3"/>
  <c r="BO15" i="3"/>
  <c r="BO16" i="3"/>
  <c r="BO17" i="3"/>
  <c r="BO18" i="3"/>
  <c r="BO19" i="3"/>
  <c r="BO20" i="3"/>
  <c r="BO21" i="3"/>
  <c r="BO22" i="3"/>
  <c r="BO23" i="3"/>
  <c r="BO24" i="3"/>
  <c r="BO25" i="3"/>
  <c r="BO26" i="3"/>
  <c r="BO27" i="3"/>
  <c r="BO28" i="3"/>
  <c r="BO29" i="3"/>
  <c r="BO30" i="3"/>
  <c r="BO31" i="3"/>
  <c r="BO32" i="3"/>
  <c r="BO33" i="3"/>
  <c r="BO34" i="3"/>
  <c r="BO35" i="3"/>
  <c r="BO36" i="3"/>
  <c r="BO37" i="3"/>
  <c r="BO38" i="3"/>
  <c r="BO39" i="3"/>
  <c r="BO40" i="3"/>
  <c r="BO41" i="3"/>
  <c r="BO42" i="3"/>
  <c r="BO43" i="3"/>
  <c r="BO176" i="3"/>
  <c r="BO177" i="3"/>
  <c r="BO178" i="3"/>
  <c r="BO179" i="3"/>
  <c r="BO180" i="3"/>
  <c r="BO181" i="3"/>
  <c r="BO182" i="3"/>
  <c r="BO183" i="3"/>
  <c r="BO184" i="3"/>
  <c r="BO185" i="3"/>
  <c r="BO186" i="3"/>
  <c r="BO187" i="3"/>
  <c r="BO188" i="3"/>
  <c r="BO189" i="3"/>
  <c r="BO190" i="3"/>
  <c r="BO191" i="3"/>
  <c r="BO192" i="3"/>
  <c r="BO193" i="3"/>
  <c r="BO194" i="3"/>
  <c r="BO195" i="3"/>
  <c r="BO196" i="3"/>
  <c r="BO197" i="3"/>
  <c r="BO198" i="3"/>
  <c r="BO199" i="3"/>
  <c r="BO200" i="3"/>
  <c r="BP3" i="3"/>
  <c r="BP4" i="3"/>
  <c r="BP5" i="3"/>
  <c r="BP6" i="3"/>
  <c r="BP7" i="3"/>
  <c r="BP8" i="3"/>
  <c r="BP9" i="3"/>
  <c r="BP10" i="3"/>
  <c r="BP11" i="3"/>
  <c r="BP12" i="3"/>
  <c r="BP13" i="3"/>
  <c r="BP14" i="3"/>
  <c r="BP15" i="3"/>
  <c r="BP16" i="3"/>
  <c r="BP17" i="3"/>
  <c r="BP18" i="3"/>
  <c r="BP19" i="3"/>
  <c r="BP20" i="3"/>
  <c r="BP21" i="3"/>
  <c r="BP22" i="3"/>
  <c r="BP23" i="3"/>
  <c r="BP24" i="3"/>
  <c r="BP25" i="3"/>
  <c r="BP26" i="3"/>
  <c r="BP27" i="3"/>
  <c r="BP28" i="3"/>
  <c r="BP29" i="3"/>
  <c r="BP30" i="3"/>
  <c r="BP31" i="3"/>
  <c r="BP32" i="3"/>
  <c r="BP33" i="3"/>
  <c r="BP34" i="3"/>
  <c r="BP35" i="3"/>
  <c r="BP36" i="3"/>
  <c r="BP37" i="3"/>
  <c r="BP38" i="3"/>
  <c r="BP39" i="3"/>
  <c r="BP40" i="3"/>
  <c r="BP41" i="3"/>
  <c r="BP42" i="3"/>
  <c r="BP43" i="3"/>
  <c r="BP176" i="3"/>
  <c r="BP177" i="3"/>
  <c r="BP178" i="3"/>
  <c r="BP179" i="3"/>
  <c r="BP180" i="3"/>
  <c r="BP181" i="3"/>
  <c r="BP182" i="3"/>
  <c r="BP183" i="3"/>
  <c r="BP184" i="3"/>
  <c r="BP185" i="3"/>
  <c r="BP186" i="3"/>
  <c r="BP187" i="3"/>
  <c r="BP188" i="3"/>
  <c r="BP189" i="3"/>
  <c r="BP190" i="3"/>
  <c r="BP191" i="3"/>
  <c r="BP192" i="3"/>
  <c r="BP193" i="3"/>
  <c r="BP194" i="3"/>
  <c r="BP195" i="3"/>
  <c r="BP196" i="3"/>
  <c r="BP197" i="3"/>
  <c r="BP198" i="3"/>
  <c r="BP199" i="3"/>
  <c r="BP200" i="3"/>
  <c r="D7" i="1"/>
  <c r="BT2" i="3"/>
  <c r="I3" i="4" l="1"/>
  <c r="J3" i="4" s="1"/>
  <c r="I4" i="4"/>
  <c r="J4" i="4" s="1"/>
  <c r="I5" i="4"/>
  <c r="J5" i="4" s="1"/>
  <c r="I6" i="4"/>
  <c r="J6" i="4"/>
  <c r="I7" i="4"/>
  <c r="J7" i="4" s="1"/>
  <c r="I8" i="4"/>
  <c r="J8" i="4" s="1"/>
  <c r="I9" i="4"/>
  <c r="J9" i="4" s="1"/>
  <c r="I10" i="4"/>
  <c r="J10" i="4"/>
  <c r="I11" i="4"/>
  <c r="J11" i="4" s="1"/>
  <c r="I12" i="4"/>
  <c r="J12" i="4" s="1"/>
  <c r="I13" i="4"/>
  <c r="J13" i="4" s="1"/>
  <c r="I14" i="4"/>
  <c r="J14" i="4"/>
  <c r="I15" i="4"/>
  <c r="J15" i="4" s="1"/>
  <c r="I16" i="4"/>
  <c r="J16" i="4" s="1"/>
  <c r="I17" i="4"/>
  <c r="J17" i="4" s="1"/>
  <c r="I18" i="4"/>
  <c r="J18" i="4"/>
  <c r="I19" i="4"/>
  <c r="J19" i="4" s="1"/>
  <c r="I20" i="4"/>
  <c r="J20" i="4" s="1"/>
  <c r="I21" i="4"/>
  <c r="J21" i="4" s="1"/>
  <c r="I22" i="4"/>
  <c r="J22" i="4"/>
  <c r="I23" i="4"/>
  <c r="J23" i="4" s="1"/>
  <c r="I24" i="4"/>
  <c r="J24" i="4" s="1"/>
  <c r="I25" i="4"/>
  <c r="J25" i="4" s="1"/>
  <c r="I26" i="4"/>
  <c r="J26" i="4"/>
  <c r="I27" i="4"/>
  <c r="J27" i="4" s="1"/>
  <c r="I28" i="4"/>
  <c r="J28" i="4" s="1"/>
  <c r="I29" i="4"/>
  <c r="J29" i="4" s="1"/>
  <c r="I30" i="4"/>
  <c r="J30" i="4"/>
  <c r="I31" i="4"/>
  <c r="J31" i="4" s="1"/>
  <c r="I32" i="4"/>
  <c r="J32" i="4" s="1"/>
  <c r="I33" i="4"/>
  <c r="J33" i="4" s="1"/>
  <c r="I34" i="4"/>
  <c r="J34" i="4"/>
  <c r="I35" i="4"/>
  <c r="J35" i="4" s="1"/>
  <c r="I36" i="4"/>
  <c r="J36" i="4" s="1"/>
  <c r="I37" i="4"/>
  <c r="J37" i="4" s="1"/>
  <c r="I38" i="4"/>
  <c r="J38" i="4"/>
  <c r="I39" i="4"/>
  <c r="J39" i="4" s="1"/>
  <c r="I40" i="4"/>
  <c r="J40" i="4" s="1"/>
  <c r="I41" i="4"/>
  <c r="J41" i="4" s="1"/>
  <c r="I42" i="4"/>
  <c r="J42" i="4"/>
  <c r="I43" i="4"/>
  <c r="J43" i="4" s="1"/>
  <c r="I44" i="4"/>
  <c r="J44" i="4" s="1"/>
  <c r="I45" i="4"/>
  <c r="J45" i="4" s="1"/>
  <c r="I46" i="4"/>
  <c r="J46" i="4" s="1"/>
  <c r="I47" i="4"/>
  <c r="J47" i="4" s="1"/>
  <c r="I48" i="4"/>
  <c r="J48" i="4" s="1"/>
  <c r="I49" i="4"/>
  <c r="J49" i="4" s="1"/>
  <c r="I50" i="4"/>
  <c r="J50" i="4"/>
  <c r="I51" i="4"/>
  <c r="J51" i="4" s="1"/>
  <c r="I52" i="4"/>
  <c r="J52" i="4" s="1"/>
  <c r="I53" i="4"/>
  <c r="J53" i="4" s="1"/>
  <c r="I54" i="4"/>
  <c r="J54" i="4" s="1"/>
  <c r="I55" i="4"/>
  <c r="J55" i="4" s="1"/>
  <c r="I56" i="4"/>
  <c r="J56" i="4" s="1"/>
  <c r="I57" i="4"/>
  <c r="J57" i="4" s="1"/>
  <c r="I58" i="4"/>
  <c r="J58" i="4"/>
  <c r="I59" i="4"/>
  <c r="J59" i="4" s="1"/>
  <c r="I60" i="4"/>
  <c r="J60" i="4" s="1"/>
  <c r="I61" i="4"/>
  <c r="J61" i="4" s="1"/>
  <c r="I62" i="4"/>
  <c r="J62" i="4"/>
  <c r="I63" i="4"/>
  <c r="J63" i="4" s="1"/>
  <c r="I64" i="4"/>
  <c r="J64" i="4" s="1"/>
  <c r="I65" i="4"/>
  <c r="J65" i="4" s="1"/>
  <c r="I66" i="4"/>
  <c r="J66" i="4"/>
  <c r="I67" i="4"/>
  <c r="J67" i="4" s="1"/>
  <c r="I68" i="4"/>
  <c r="J68" i="4" s="1"/>
  <c r="I69" i="4"/>
  <c r="J69" i="4" s="1"/>
  <c r="I70" i="4"/>
  <c r="J70" i="4"/>
  <c r="I71" i="4"/>
  <c r="J71" i="4" s="1"/>
  <c r="I72" i="4"/>
  <c r="J72" i="4" s="1"/>
  <c r="I73" i="4"/>
  <c r="J73" i="4" s="1"/>
  <c r="I74" i="4"/>
  <c r="J74" i="4"/>
  <c r="I75" i="4"/>
  <c r="J75" i="4" s="1"/>
  <c r="I76" i="4"/>
  <c r="J76" i="4" s="1"/>
  <c r="I77" i="4"/>
  <c r="J77" i="4" s="1"/>
  <c r="I78" i="4"/>
  <c r="J78" i="4"/>
  <c r="I79" i="4"/>
  <c r="J79" i="4" s="1"/>
  <c r="I80" i="4"/>
  <c r="J80" i="4" s="1"/>
  <c r="I81" i="4"/>
  <c r="J81" i="4" s="1"/>
  <c r="I82" i="4"/>
  <c r="J82" i="4"/>
  <c r="I83" i="4"/>
  <c r="J83" i="4" s="1"/>
  <c r="I84" i="4"/>
  <c r="J84" i="4" s="1"/>
  <c r="I85" i="4"/>
  <c r="J85" i="4" s="1"/>
  <c r="I86" i="4"/>
  <c r="J86" i="4"/>
  <c r="I87" i="4"/>
  <c r="J87" i="4" s="1"/>
  <c r="I88" i="4"/>
  <c r="J88" i="4" s="1"/>
  <c r="I89" i="4"/>
  <c r="J89" i="4" s="1"/>
  <c r="I90" i="4"/>
  <c r="J90" i="4"/>
  <c r="I91" i="4"/>
  <c r="J91" i="4" s="1"/>
  <c r="I92" i="4"/>
  <c r="J92" i="4" s="1"/>
  <c r="I93" i="4"/>
  <c r="J93" i="4" s="1"/>
  <c r="I94" i="4"/>
  <c r="J94" i="4"/>
  <c r="I95" i="4"/>
  <c r="J95" i="4" s="1"/>
  <c r="I96" i="4"/>
  <c r="J96" i="4" s="1"/>
  <c r="I97" i="4"/>
  <c r="J97" i="4" s="1"/>
  <c r="I98" i="4"/>
  <c r="J98" i="4"/>
  <c r="I99" i="4"/>
  <c r="J99" i="4" s="1"/>
  <c r="I100" i="4"/>
  <c r="J100" i="4" s="1"/>
  <c r="I101" i="4"/>
  <c r="J101" i="4" s="1"/>
  <c r="BS3" i="3" l="1"/>
  <c r="BT3" i="3"/>
  <c r="BS4" i="3"/>
  <c r="BT4" i="3"/>
  <c r="BS5" i="3"/>
  <c r="BT5" i="3"/>
  <c r="BS6" i="3"/>
  <c r="BT6" i="3"/>
  <c r="BS7" i="3"/>
  <c r="BT7" i="3"/>
  <c r="BS8" i="3"/>
  <c r="BT8" i="3"/>
  <c r="BS9" i="3"/>
  <c r="BT9" i="3"/>
  <c r="BS10" i="3"/>
  <c r="BT10" i="3"/>
  <c r="BS11" i="3"/>
  <c r="BT11" i="3"/>
  <c r="BS12" i="3"/>
  <c r="BT12" i="3"/>
  <c r="BS13" i="3"/>
  <c r="BT13" i="3"/>
  <c r="BS14" i="3"/>
  <c r="BT14" i="3"/>
  <c r="BS15" i="3"/>
  <c r="BT15" i="3"/>
  <c r="BS16" i="3"/>
  <c r="BT16" i="3"/>
  <c r="BS17" i="3"/>
  <c r="BT17" i="3"/>
  <c r="BS18" i="3"/>
  <c r="BT18" i="3"/>
  <c r="BS19" i="3"/>
  <c r="BT19" i="3"/>
  <c r="BS20" i="3"/>
  <c r="BT20" i="3"/>
  <c r="BS21" i="3"/>
  <c r="BT21" i="3"/>
  <c r="BS22" i="3"/>
  <c r="BT22" i="3"/>
  <c r="BS23" i="3"/>
  <c r="BT23" i="3"/>
  <c r="BS24" i="3"/>
  <c r="BT24" i="3"/>
  <c r="BS25" i="3"/>
  <c r="BT25" i="3"/>
  <c r="BS26" i="3"/>
  <c r="BT26" i="3"/>
  <c r="BS27" i="3"/>
  <c r="BT27" i="3"/>
  <c r="BS28" i="3"/>
  <c r="BT28" i="3"/>
  <c r="BS29" i="3"/>
  <c r="BT29" i="3"/>
  <c r="BS30" i="3"/>
  <c r="BT30" i="3"/>
  <c r="BS31" i="3"/>
  <c r="BT31" i="3"/>
  <c r="BS32" i="3"/>
  <c r="BT32" i="3"/>
  <c r="BS33" i="3"/>
  <c r="BT33" i="3"/>
  <c r="BS34" i="3"/>
  <c r="BT34" i="3"/>
  <c r="BS35" i="3"/>
  <c r="BT35" i="3"/>
  <c r="BS36" i="3"/>
  <c r="BT36" i="3"/>
  <c r="BS37" i="3"/>
  <c r="BT37" i="3"/>
  <c r="BS38" i="3"/>
  <c r="BT38" i="3"/>
  <c r="BS39" i="3"/>
  <c r="BT39" i="3"/>
  <c r="BS40" i="3"/>
  <c r="BT40" i="3"/>
  <c r="BS41" i="3"/>
  <c r="BT41" i="3"/>
  <c r="BS42" i="3"/>
  <c r="BT42" i="3"/>
  <c r="BS43" i="3"/>
  <c r="BT43" i="3"/>
  <c r="BS176" i="3"/>
  <c r="BT176" i="3"/>
  <c r="BS177" i="3"/>
  <c r="BT177" i="3"/>
  <c r="BS178" i="3"/>
  <c r="BT178" i="3"/>
  <c r="BS179" i="3"/>
  <c r="BT179" i="3"/>
  <c r="BS180" i="3"/>
  <c r="BT180" i="3"/>
  <c r="BS181" i="3"/>
  <c r="BT181" i="3"/>
  <c r="BS182" i="3"/>
  <c r="BT182" i="3"/>
  <c r="BS183" i="3"/>
  <c r="BT183" i="3"/>
  <c r="BS184" i="3"/>
  <c r="BT184" i="3"/>
  <c r="BS185" i="3"/>
  <c r="BT185" i="3"/>
  <c r="BS186" i="3"/>
  <c r="BT186" i="3"/>
  <c r="BS187" i="3"/>
  <c r="BT187" i="3"/>
  <c r="BS188" i="3"/>
  <c r="BT188" i="3"/>
  <c r="BS189" i="3"/>
  <c r="BT189" i="3"/>
  <c r="BS190" i="3"/>
  <c r="BT190" i="3"/>
  <c r="BS191" i="3"/>
  <c r="BT191" i="3"/>
  <c r="BS192" i="3"/>
  <c r="BT192" i="3"/>
  <c r="BS193" i="3"/>
  <c r="BT193" i="3"/>
  <c r="BS194" i="3"/>
  <c r="BT194" i="3"/>
  <c r="BS195" i="3"/>
  <c r="BT195" i="3"/>
  <c r="BS196" i="3"/>
  <c r="BT196" i="3"/>
  <c r="BS197" i="3"/>
  <c r="BT197" i="3"/>
  <c r="BS198" i="3"/>
  <c r="BT198" i="3"/>
  <c r="BS199" i="3"/>
  <c r="BT199" i="3"/>
  <c r="BS200" i="3"/>
  <c r="BT200" i="3"/>
  <c r="BS2" i="3"/>
  <c r="BP2" i="3"/>
  <c r="BU2" i="3" l="1"/>
  <c r="BU200" i="3"/>
  <c r="BU199" i="3"/>
  <c r="BU198" i="3"/>
  <c r="BU197" i="3"/>
  <c r="BU196" i="3"/>
  <c r="BU195" i="3"/>
  <c r="BU194" i="3"/>
  <c r="BU193" i="3"/>
  <c r="BU192" i="3"/>
  <c r="BU191" i="3"/>
  <c r="BU190" i="3"/>
  <c r="BU189" i="3"/>
  <c r="BU188" i="3"/>
  <c r="BU187" i="3"/>
  <c r="BU186" i="3"/>
  <c r="BU185" i="3"/>
  <c r="BU184" i="3"/>
  <c r="BU183" i="3"/>
  <c r="BU182" i="3"/>
  <c r="BU181" i="3"/>
  <c r="BU180" i="3"/>
  <c r="BU179" i="3"/>
  <c r="BU178" i="3"/>
  <c r="BU177" i="3"/>
  <c r="BU176" i="3"/>
  <c r="BU43" i="3"/>
  <c r="BU42" i="3"/>
  <c r="BU41" i="3"/>
  <c r="BU40" i="3"/>
  <c r="BU39" i="3"/>
  <c r="BU38" i="3"/>
  <c r="BU37" i="3"/>
  <c r="BU36" i="3"/>
  <c r="BU35" i="3"/>
  <c r="BU34" i="3"/>
  <c r="BU33" i="3"/>
  <c r="BU32" i="3"/>
  <c r="BU31" i="3"/>
  <c r="BU30" i="3"/>
  <c r="BU29" i="3"/>
  <c r="BU28" i="3"/>
  <c r="BU27" i="3"/>
  <c r="BU26" i="3"/>
  <c r="BU25" i="3"/>
  <c r="BU24" i="3"/>
  <c r="BU23" i="3"/>
  <c r="BU22" i="3"/>
  <c r="BU21" i="3"/>
  <c r="BU20" i="3"/>
  <c r="BU19" i="3"/>
  <c r="BU18" i="3"/>
  <c r="BU17" i="3"/>
  <c r="BU16" i="3"/>
  <c r="BU15" i="3"/>
  <c r="BU14" i="3"/>
  <c r="BU13" i="3"/>
  <c r="BU12" i="3"/>
  <c r="BU11" i="3"/>
  <c r="BU10" i="3"/>
  <c r="BU9" i="3"/>
  <c r="BU8" i="3"/>
  <c r="BU7" i="3"/>
  <c r="BU6" i="3"/>
  <c r="BU5" i="3"/>
  <c r="BU4" i="3"/>
  <c r="BU3" i="3"/>
  <c r="I2" i="4"/>
  <c r="J2" i="4" l="1"/>
  <c r="CB2" i="3" l="1"/>
  <c r="C9" i="6" s="1"/>
  <c r="C10" i="6" s="1"/>
  <c r="C4" i="9" s="1"/>
  <c r="C6" i="9" s="1"/>
  <c r="C2" i="13" s="1"/>
  <c r="C6" i="13" s="1"/>
  <c r="CC2" i="3"/>
  <c r="D9" i="6" s="1"/>
  <c r="D10" i="6" s="1"/>
  <c r="D4" i="9" s="1"/>
  <c r="D6" i="9" s="1"/>
  <c r="D2" i="13" s="1"/>
  <c r="D6" i="13" s="1"/>
  <c r="CA2" i="3"/>
  <c r="B9" i="6" s="1"/>
  <c r="P2" i="4"/>
  <c r="B8" i="6" s="1"/>
  <c r="B10" i="6" l="1"/>
  <c r="B4" i="9" s="1"/>
  <c r="B6" i="9" s="1"/>
  <c r="B2" i="13" s="1"/>
  <c r="B6" i="13" s="1"/>
</calcChain>
</file>

<file path=xl/sharedStrings.xml><?xml version="1.0" encoding="utf-8"?>
<sst xmlns="http://schemas.openxmlformats.org/spreadsheetml/2006/main" count="184" uniqueCount="161">
  <si>
    <t>نام و نام خانوادگی</t>
  </si>
  <si>
    <r>
      <rPr>
        <b/>
        <sz val="12"/>
        <color theme="1"/>
        <rFont val="B Zar"/>
        <charset val="178"/>
      </rPr>
      <t>رتبه علمی</t>
    </r>
    <r>
      <rPr>
        <sz val="12"/>
        <color theme="1"/>
        <rFont val="B Zar"/>
        <charset val="178"/>
      </rPr>
      <t xml:space="preserve"> (غیرهیئت علمی=1؛ مربی با سابقه کمتر از سه سال=2؛ مربی با سابقه بیش از سه سال=3؛ استادیاربا سابقه کمتر از سه سال=4؛ استادیاربا سابقه بیشتر از سه سال=5؛ دانشیار=6، استاد=7) </t>
    </r>
  </si>
  <si>
    <t>ردیف</t>
  </si>
  <si>
    <t>عنوان کنگره</t>
  </si>
  <si>
    <t>محل برگزاری</t>
  </si>
  <si>
    <t>نام مرکز تحقیقاتی</t>
  </si>
  <si>
    <t>تعداد کل خلاصه مقالات</t>
  </si>
  <si>
    <t xml:space="preserve">امتیاز خلاصه مقالات نمایه شده در Scopus یا ISI </t>
  </si>
  <si>
    <t xml:space="preserve">امتیاز داوری طرح های تحقیقاتی با درجه کیفی A </t>
  </si>
  <si>
    <t xml:space="preserve">امتیاز نظارت بر طرح تحقیقاتی </t>
  </si>
  <si>
    <t>امتیاز پتنت</t>
  </si>
  <si>
    <t>ضریب نوع پتنت</t>
  </si>
  <si>
    <t>ضریب سهم مالکیت</t>
  </si>
  <si>
    <t>امتیاز پتنت ها</t>
  </si>
  <si>
    <t>ضریب افیلیشن مرکز تحقیقاتی</t>
  </si>
  <si>
    <t>ضریب جایگاه متقاضی در لیست نویسندگان</t>
  </si>
  <si>
    <t>ضریب نوع مقاله</t>
  </si>
  <si>
    <t>ضریب نوع ایندکس مجله</t>
  </si>
  <si>
    <t>ضریب IF</t>
  </si>
  <si>
    <t>ضریب Q</t>
  </si>
  <si>
    <t>ضریب IC</t>
  </si>
  <si>
    <t>امتیاز مقاله</t>
  </si>
  <si>
    <t>امتیاز مقالات</t>
  </si>
  <si>
    <t>امتیاز کل مقالات</t>
  </si>
  <si>
    <t>امتیاز کل عملکرد پژوهشی</t>
  </si>
  <si>
    <t>ضریب امتیاز</t>
  </si>
  <si>
    <t>کد ملی</t>
  </si>
  <si>
    <t>مدرک تحصیلی</t>
  </si>
  <si>
    <t>رشته تحصیلی</t>
  </si>
  <si>
    <t>ضریب نوع هیئت علمی</t>
  </si>
  <si>
    <r>
      <rPr>
        <b/>
        <sz val="12"/>
        <color theme="1"/>
        <rFont val="B Zar"/>
        <charset val="178"/>
      </rPr>
      <t>نوع هیئت علمی</t>
    </r>
    <r>
      <rPr>
        <sz val="12"/>
        <color theme="1"/>
        <rFont val="B Zar"/>
        <charset val="178"/>
      </rPr>
      <t xml:space="preserve"> (غیرهیئت علمی=1؛ هیئت علمی آموزشی=2؛ هیئت علمی پژوهشی=3 )</t>
    </r>
  </si>
  <si>
    <t>امتیاز طرح های پایان یافته کمیته تحقیقات دانشجویی</t>
  </si>
  <si>
    <t>امتیاز H-index (5 سال اخیر)</t>
  </si>
  <si>
    <t>BBBB</t>
  </si>
  <si>
    <t>AAAA</t>
  </si>
  <si>
    <t>CCCC</t>
  </si>
  <si>
    <t>DDDD</t>
  </si>
  <si>
    <t>آآآآآآآآ</t>
  </si>
  <si>
    <t>2- در هر شیت، صرفا در قسمت های هایلات شده (سبز و زرد) اطلاعات را وارد نمایید و در قسمتهای هایلایت نشده هیچ اطلاعاتی وارد نکنید</t>
  </si>
  <si>
    <t>دانشگاه علوم پزشکی گلستان، معاونت تحقیقات و فن آوری</t>
  </si>
  <si>
    <t>محل فعالیت (دانشکده، مرکز تحقیقات، ....)</t>
  </si>
  <si>
    <t xml:space="preserve">تاریخ تکمیل گزارش: </t>
  </si>
  <si>
    <t>تعداد</t>
  </si>
  <si>
    <t>بودجه سهم دانشگاه</t>
  </si>
  <si>
    <t>کد طرح</t>
  </si>
  <si>
    <t>عنوان طرح</t>
  </si>
  <si>
    <t>تاریخ اتمام</t>
  </si>
  <si>
    <t>توضیحات</t>
  </si>
  <si>
    <r>
      <t xml:space="preserve">وضعیت طرح </t>
    </r>
    <r>
      <rPr>
        <b/>
        <sz val="9"/>
        <color theme="1"/>
        <rFont val="B Zar"/>
        <charset val="178"/>
      </rPr>
      <t>(درحال اجرا، معوقه)</t>
    </r>
  </si>
  <si>
    <t>لیست طرح های قبلی (درحال اجرا/معوقه) پژوهشگر بعنوان مجری طرف قرارداد</t>
  </si>
  <si>
    <t>واحد ارسال کننده</t>
  </si>
  <si>
    <t>همکاری بین المللی 
(بلی=1؛ خیر=2)</t>
  </si>
  <si>
    <t>ضریب تاثیر (IF) مجله 
(مربوط به ISI)</t>
  </si>
  <si>
    <t>طرح های مصوب در حال اجرا</t>
  </si>
  <si>
    <t>جایگاه متقاضی در لیست نویسندگان 
(نویسنده اول=1؛      نویسنده مسول=2؛
نویسنده دوم به بعد=3)</t>
  </si>
  <si>
    <t>تعداد نویسنده اول
 از دانشگاه علوم پزشکی گلستان</t>
  </si>
  <si>
    <t>تعداد نویسنده مسئول
از دانشگاه علوم
پزشکی گلستان</t>
  </si>
  <si>
    <t>تعداد نویسنده دوم به بعد
 از دانشگاه علوم
پزشکی گلستان</t>
  </si>
  <si>
    <t>آیا متقاضی از افیلیشن 
یکی از مراکز تحقیقاتی دانشگاه 
استفاده کرده است؟ (بلی=1؛ خیر=2)</t>
  </si>
  <si>
    <t>A</t>
  </si>
  <si>
    <t>B</t>
  </si>
  <si>
    <t>C</t>
  </si>
  <si>
    <t>اعتبار پژوهشی محاسبه شده برای سال جاری</t>
  </si>
  <si>
    <t>عنوان فعالیت</t>
  </si>
  <si>
    <t>سال 1400</t>
  </si>
  <si>
    <r>
      <t xml:space="preserve">3-در ستون های هایلایت شده </t>
    </r>
    <r>
      <rPr>
        <b/>
        <u/>
        <sz val="11"/>
        <color theme="1"/>
        <rFont val="B Zar"/>
        <charset val="178"/>
      </rPr>
      <t>زرد</t>
    </r>
    <r>
      <rPr>
        <b/>
        <sz val="11"/>
        <color theme="1"/>
        <rFont val="B Zar"/>
        <charset val="178"/>
      </rPr>
      <t xml:space="preserve"> رنگ، صرفا باید مقادیر عددی وارد شود و در هر ستون باید یکی از مقادیر عددی متناظر گزینه مورد نظر (طبق راهنمای بالای ستونها)  وارد شود.</t>
    </r>
  </si>
  <si>
    <t>عنوان خلاصه مقاله ارائه شده  (صرفا موارد با افیلیشن دانشگاه علوم پزشکی گلستان)</t>
  </si>
  <si>
    <t>عنوان پتنت  (صرفا موارد با افیلیشن دانشگاه علوم پزشکی گلستان)</t>
  </si>
  <si>
    <t>میزان اعتبار پژوهشی ذخیره شده در 2 سال گذشته</t>
  </si>
  <si>
    <r>
      <t xml:space="preserve">تعداد طرح های پایان یافته کمیته تحقیقات دانشجویی 
</t>
    </r>
    <r>
      <rPr>
        <sz val="11"/>
        <color theme="1"/>
        <rFont val="Calibri"/>
        <family val="2"/>
        <scheme val="minor"/>
      </rPr>
      <t xml:space="preserve">(در صورت عدم اطلاع، در این قسمت هیچ اطلاعاتی وارد نکنید.
اطلاعات مورد نیاز توسط همکاران ستاد معاونت تحقیقات وارد خواهد شد)  </t>
    </r>
  </si>
  <si>
    <r>
      <t xml:space="preserve">تعداد نظارت بر طرح تحقیقاتی 
</t>
    </r>
    <r>
      <rPr>
        <sz val="11"/>
        <color theme="1"/>
        <rFont val="Calibri"/>
        <family val="2"/>
        <scheme val="minor"/>
      </rPr>
      <t xml:space="preserve">(در صورت عدم اطلاع، در این قسمت هیچ اطلاعاتی وارد نکنید. 
اطلاعات مورد نیاز توسط همکاران ستاد معاونت تحقیقات وارد خواهد شد)  </t>
    </r>
  </si>
  <si>
    <r>
      <t xml:space="preserve">تعداد داوری طرح های تحقیقاتی با درجه کیفی A
</t>
    </r>
    <r>
      <rPr>
        <sz val="11"/>
        <color theme="1"/>
        <rFont val="Calibri"/>
        <family val="2"/>
        <scheme val="minor"/>
      </rPr>
      <t xml:space="preserve">(در صورت عدم اطلاع، در این قسمت هیچ اطلاعاتی وارد نکنید. 
اطلاعات مورد نیاز توسط همکاران ستاد معاونت تحقیقات وارد خواهد شد)  </t>
    </r>
  </si>
  <si>
    <t>4- در شیت 2 (مشخصات کلی)، در صورت عدم اطلاع از H-INDEX  (5 سال اخیر) خود، در این قسمت هیچ اطلاعاتی وارد نکنید. اطلاعات مورد نیاز توسط همکاران ستاد معاونت تحقیقات وارد خواهد شد.</t>
  </si>
  <si>
    <r>
      <t xml:space="preserve"> H-index (5 سال اخیر)</t>
    </r>
    <r>
      <rPr>
        <sz val="12"/>
        <color theme="1"/>
        <rFont val="B Zar"/>
        <charset val="178"/>
      </rPr>
      <t xml:space="preserve"> (در صورت عدم اطلاع از H-INDEX خود، در این قسمت هیچ اطلاعاتی وارد نکنید) (اطلاعات مورد نیاز توسط همکاران ستاد معاونت تحقیقات وارد خواهد شد)</t>
    </r>
  </si>
  <si>
    <t>میزان اعتبار پژوهشی استفاده شده در سال جاری</t>
  </si>
  <si>
    <t>سال 1401</t>
  </si>
  <si>
    <t>سال 1402</t>
  </si>
  <si>
    <t>نام  نویسنده</t>
  </si>
  <si>
    <t>نام خانوادگی نویسنده</t>
  </si>
  <si>
    <t>کد مقاله</t>
  </si>
  <si>
    <t>عنوان مقاله انگلیسی</t>
  </si>
  <si>
    <t>عنوان مجله</t>
  </si>
  <si>
    <t>عنوان فارسی مقاله</t>
  </si>
  <si>
    <t>نوع مقاله</t>
  </si>
  <si>
    <t>نوع نمایه مجله</t>
  </si>
  <si>
    <t>ضریب تاثیر مجله (IF)</t>
  </si>
  <si>
    <t>وضعیت مقاله</t>
  </si>
  <si>
    <t>شماره طرح تحقیقاتی/پایان نامه</t>
  </si>
  <si>
    <t>تاریخ انتشار میلادی</t>
  </si>
  <si>
    <t>ماه انتشار میلادی</t>
  </si>
  <si>
    <t>شاپا (ISSN)</t>
  </si>
  <si>
    <t>چارک مجله (Quartile) بر اساس شاخص Cite Score</t>
  </si>
  <si>
    <t>مقاله مستخرج از</t>
  </si>
  <si>
    <t>DOI</t>
  </si>
  <si>
    <t>وضعیت ارسال</t>
  </si>
  <si>
    <t>لینک مقاله</t>
  </si>
  <si>
    <t>درصد citescore مجله</t>
  </si>
  <si>
    <t>آیا مقاله بصورت همکاری بین المللی است؟</t>
  </si>
  <si>
    <t>تعداد کل نویسندگان مقاله</t>
  </si>
  <si>
    <t>تعداد نویسندگان  دانشگاه علوم پزشکی گلستان</t>
  </si>
  <si>
    <t>جایگاه نویسنده</t>
  </si>
  <si>
    <t>آیا ایشان در این مقاله  نویسنده مسئول می باشد؟</t>
  </si>
  <si>
    <t>جایگاه</t>
  </si>
  <si>
    <t>AAAAA1</t>
  </si>
  <si>
    <t>AAAAA2</t>
  </si>
  <si>
    <t>AAAAA3</t>
  </si>
  <si>
    <t>AAAAA4</t>
  </si>
  <si>
    <t>AAAAA5</t>
  </si>
  <si>
    <t>AAAAA6</t>
  </si>
  <si>
    <t>AAAAA7</t>
  </si>
  <si>
    <t>AAAAA8</t>
  </si>
  <si>
    <t>AAAAA9</t>
  </si>
  <si>
    <t>AAAAA10</t>
  </si>
  <si>
    <t>AAAAA11</t>
  </si>
  <si>
    <t>AAAAA12</t>
  </si>
  <si>
    <t>AAAAA13</t>
  </si>
  <si>
    <t>AAAAA14</t>
  </si>
  <si>
    <t>AAAAA15</t>
  </si>
  <si>
    <t>AAAAA16</t>
  </si>
  <si>
    <t>AAAAA17</t>
  </si>
  <si>
    <t>AAAAA18</t>
  </si>
  <si>
    <t>AAAAA19</t>
  </si>
  <si>
    <t>AAAAA20</t>
  </si>
  <si>
    <t>AAAAA21</t>
  </si>
  <si>
    <t>AAAAA22</t>
  </si>
  <si>
    <t>راهنمای محاسبه میزان اعتبار پژوهش و فناوری سال 1404</t>
  </si>
  <si>
    <t>توجه: برای محاسبه اعتبار پژوهش و فناوری سال 1404، فقط اطلاعات برونداد های سال های 2023 و 2024 (در مورد بروندادهای فارسی: سالهای1402 و 1403 ) را وارد نمایید.</t>
  </si>
  <si>
    <t>آیا مجله دانشگاه علوم پزشکی گلستان است؟ (1=بلی  ؛  2=خیر)</t>
  </si>
  <si>
    <t>سال 1403</t>
  </si>
  <si>
    <t xml:space="preserve">امتیاز داوری مقالات مجلات دانشگاه علوم پزشکی گلستان با درجه کیفی A </t>
  </si>
  <si>
    <r>
      <t xml:space="preserve">تعداد داوری مقالات مجلات دانشگاه علوم پزشکی گلستان با درجه کیفی A
</t>
    </r>
    <r>
      <rPr>
        <sz val="11"/>
        <color theme="1"/>
        <rFont val="Calibri"/>
        <family val="2"/>
        <scheme val="minor"/>
      </rPr>
      <t xml:space="preserve">(در صورت عدم اطلاع، در این قسمت هیچ اطلاعاتی وارد نکنید. 
اطلاعات مورد نیاز توسط همکاران ستاد معاونت تحقیقات وارد خواهد شد)  </t>
    </r>
  </si>
  <si>
    <t>اعتبار جذب بودجه (ریال)</t>
  </si>
  <si>
    <r>
      <t>آیا در Scopus یا ISI نمایه شده است؟
 (خیر=</t>
    </r>
    <r>
      <rPr>
        <b/>
        <sz val="11"/>
        <color theme="1"/>
        <rFont val="Times New Roman"/>
        <family val="1"/>
      </rPr>
      <t>0</t>
    </r>
    <r>
      <rPr>
        <b/>
        <sz val="11"/>
        <color theme="1"/>
        <rFont val="B Zar"/>
        <charset val="178"/>
      </rPr>
      <t>؛ بلی=1)</t>
    </r>
  </si>
  <si>
    <r>
      <t xml:space="preserve">سال ارائه خلاصه مقاله
</t>
    </r>
    <r>
      <rPr>
        <b/>
        <sz val="10"/>
        <color theme="1"/>
        <rFont val="B Zar"/>
        <charset val="178"/>
      </rPr>
      <t xml:space="preserve"> (انگلیسی: 2021 یا 2022 یا 2023 یا 2024) 
 (فارسی: 1400 یا 1401 یا 1402 یا 1403) </t>
    </r>
  </si>
  <si>
    <t>نوع ارائه
(پوستر=1؛ سخنرانی=2)</t>
  </si>
  <si>
    <t>نوع ثبت پتنت 
(داخلی=1؛ خارجی=2)</t>
  </si>
  <si>
    <t>درصد سهم مالکیت متقاضی 
(بین 0 تا 100)</t>
  </si>
  <si>
    <r>
      <t xml:space="preserve">سال ثبت پتنت
</t>
    </r>
    <r>
      <rPr>
        <b/>
        <sz val="10"/>
        <color theme="1"/>
        <rFont val="B Zar"/>
        <charset val="178"/>
      </rPr>
      <t xml:space="preserve"> (انگلیسی: 2021 یا 2022 یا 2023 یا 2024) 
 (فارسی: 1400 یا 1401 یا 1402 یا 1403) </t>
    </r>
  </si>
  <si>
    <t>اعتبار ثابت (ریال)</t>
  </si>
  <si>
    <t>اعتبار کل (ریال)</t>
  </si>
  <si>
    <t>5- در شیت 4 (مقالات )، هیچ اطلاعاتی نباید وارد شود. اطلاعات مربوط به مقالات چاپ شده، باید در سامانه پژوهشیار وارد شود. راهنمای نحوه ثبت مقالات در پژوهشیار در قسمت اطلاع رسانی پژوهشیار در دسترس می باشد.</t>
  </si>
  <si>
    <r>
      <rPr>
        <sz val="48"/>
        <color rgb="FFFF0000"/>
        <rFont val="Calibri"/>
        <family val="2"/>
        <scheme val="minor"/>
      </rPr>
      <t>اطلاعات مقالات نباید در این فایل وارد شود.
 اطلاعات مربوط به مقالات، باید در سامانه پژوهشیار وارد شود. 
راهنمای نحوه ثبت مقالات در پژوهشیار در قسمت اطلاع رسانی پژوهشیار در دسترس می باشد.</t>
    </r>
    <r>
      <rPr>
        <sz val="72"/>
        <color rgb="FFFF0000"/>
        <rFont val="Calibri"/>
        <family val="2"/>
        <scheme val="minor"/>
      </rPr>
      <t xml:space="preserve"> </t>
    </r>
  </si>
  <si>
    <t>عنوان طرح  دارای جذب بودجه
(صرفا طرح مصوب دارای کد اخلاق)</t>
  </si>
  <si>
    <t>کد طرح در پژوهشیار</t>
  </si>
  <si>
    <t>با اعمال تاییده امور مالی</t>
  </si>
  <si>
    <t>میزان اعتبار جذب بودجه</t>
  </si>
  <si>
    <r>
      <t xml:space="preserve">سال چاپ مقاله
</t>
    </r>
    <r>
      <rPr>
        <b/>
        <sz val="10"/>
        <color theme="0"/>
        <rFont val="B Zar"/>
        <charset val="178"/>
      </rPr>
      <t xml:space="preserve"> (انگلیسی: 2020 یا 2021 یا 2022 یا 2023) </t>
    </r>
    <r>
      <rPr>
        <b/>
        <sz val="11"/>
        <color theme="0"/>
        <rFont val="B Zar"/>
        <charset val="178"/>
      </rPr>
      <t xml:space="preserve">
</t>
    </r>
    <r>
      <rPr>
        <b/>
        <sz val="10"/>
        <color theme="0"/>
        <rFont val="B Zar"/>
        <charset val="178"/>
      </rPr>
      <t xml:space="preserve"> (فارسی: 1399 یا 1400 یا 1401  یا 1402) </t>
    </r>
  </si>
  <si>
    <r>
      <rPr>
        <b/>
        <sz val="14"/>
        <color theme="0"/>
        <rFont val="B Zar"/>
        <charset val="178"/>
      </rPr>
      <t>نوع مقاله</t>
    </r>
    <r>
      <rPr>
        <b/>
        <sz val="11"/>
        <color theme="0"/>
        <rFont val="B Zar"/>
        <charset val="178"/>
      </rPr>
      <t xml:space="preserve"> 
(Original/Review=1؛
  Research Letter/Editorial/Short communication=2 ؛ 
Case report=3؛            Letter to editor=4)</t>
    </r>
  </si>
  <si>
    <r>
      <rPr>
        <b/>
        <sz val="12"/>
        <color theme="0"/>
        <rFont val="B Zar"/>
        <charset val="178"/>
      </rPr>
      <t>نوع ایندکس  مجله (بر اساس شیت راهنما)</t>
    </r>
    <r>
      <rPr>
        <b/>
        <sz val="11"/>
        <color theme="0"/>
        <rFont val="B Zar"/>
        <charset val="178"/>
      </rPr>
      <t xml:space="preserve"> 
(نوع 1= 1؛     نوع 2=2؛     نوع 3=3؛
 نوع 4=4؛     نوع 5=5)</t>
    </r>
  </si>
  <si>
    <r>
      <t>ضریب  Q</t>
    </r>
    <r>
      <rPr>
        <b/>
        <sz val="8"/>
        <color theme="0"/>
        <rFont val="B Zar"/>
        <charset val="178"/>
      </rPr>
      <t>ن</t>
    </r>
    <r>
      <rPr>
        <b/>
        <sz val="11"/>
        <color theme="0"/>
        <rFont val="B Zar"/>
        <charset val="178"/>
      </rPr>
      <t>(Scimago)
(Q1=1؛    Q2=2؛
 Q3=3؛    Q4=4)</t>
    </r>
  </si>
  <si>
    <r>
      <t xml:space="preserve">آیا تعداد کل نویسندگان مقاله </t>
    </r>
    <r>
      <rPr>
        <b/>
        <sz val="12"/>
        <color theme="0"/>
        <rFont val="B Zar"/>
        <charset val="178"/>
      </rPr>
      <t xml:space="preserve">بیشتر از 100 </t>
    </r>
    <r>
      <rPr>
        <b/>
        <sz val="11"/>
        <color theme="0"/>
        <rFont val="B Zar"/>
        <charset val="178"/>
      </rPr>
      <t>نویسنده است؟ 
(بلی=1؛ خیر=2)</t>
    </r>
  </si>
  <si>
    <t xml:space="preserve">توجه: در صورت عدم استفاده از اعتبار پژوهشی در 2  سال گذشته و تمایل به استفاده از آن در سال جاری، می توانید برونداد های سال های 2021 تا 2024  (در مورد بروندادهای فارسی: سالهای1400 تا 1403 )  را وارد نمایید.    </t>
  </si>
  <si>
    <t>1- لطفا اطلاعات مربوط به شیت های 2، 3،  5، 6 و 7 را تکمیل فرمایید. (لطفا در شیت های 4، 8، 9 و 10 هیچ اطلاعاتی وارد نکنید)</t>
  </si>
  <si>
    <t>6- پس از اتمام ورود اطلاعات در شیت های 2، 3، 5 ، 6 و 7، می توانید امتیازات خود را در شیت 8 (امتیازات) ملاحظه فرمایید.</t>
  </si>
  <si>
    <t>7- پس از اتمام ورود اطلاعات، میزان اعتبار پژوهشی شما در شیت 10 (اعتبار کل) نمایش داده می شود.</t>
  </si>
  <si>
    <t>اعتبار عملکرد پژوهش و فناوری (ریال)</t>
  </si>
  <si>
    <t>مجموع اعتبار محاسبه شده پژوهش و فناوری (ریال)</t>
  </si>
  <si>
    <r>
      <t xml:space="preserve">سال عقد قرارداد
</t>
    </r>
    <r>
      <rPr>
        <b/>
        <sz val="10"/>
        <color theme="1"/>
        <rFont val="B Zar"/>
        <charset val="178"/>
      </rPr>
      <t xml:space="preserve"> (1402 یا 1403) </t>
    </r>
  </si>
  <si>
    <t>مبلغ جذب بودجه از منابع خارج دانشگاه 
(به عدد) (ریال)</t>
  </si>
  <si>
    <t>آیا تاییدیه امور مالی مبنی بر جذب بودجه دارد؟ 
(1= بلی   ؛   2= خیر)</t>
  </si>
  <si>
    <r>
      <t>(پژوهشگر محترم، لطفا قبل از استفاده از این فایل برای محاسبه اعتبار پژوهش و فناوری خود، "</t>
    </r>
    <r>
      <rPr>
        <b/>
        <sz val="12"/>
        <color theme="1"/>
        <rFont val="B Zar"/>
        <charset val="178"/>
      </rPr>
      <t>فایل دستورالعمل تخصیص اعتبار پژوهش و فناوری"</t>
    </r>
    <r>
      <rPr>
        <b/>
        <sz val="11"/>
        <color theme="1"/>
        <rFont val="B Zar"/>
        <charset val="178"/>
      </rPr>
      <t xml:space="preserve"> و این "</t>
    </r>
    <r>
      <rPr>
        <b/>
        <sz val="12"/>
        <color theme="1"/>
        <rFont val="B Zar"/>
        <charset val="178"/>
      </rPr>
      <t>راهنما"</t>
    </r>
    <r>
      <rPr>
        <b/>
        <sz val="11"/>
        <color theme="1"/>
        <rFont val="B Zar"/>
        <charset val="178"/>
      </rPr>
      <t xml:space="preserve"> را بدقت مطالعه فرمایید)</t>
    </r>
  </si>
</sst>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Calibri"/>
      <family val="2"/>
      <scheme val="minor"/>
    </font>
    <font>
      <sz val="12"/>
      <color theme="1"/>
      <name val="B Zar"/>
      <charset val="178"/>
    </font>
    <font>
      <b/>
      <sz val="12"/>
      <color theme="1"/>
      <name val="B Zar"/>
      <charset val="178"/>
    </font>
    <font>
      <b/>
      <sz val="11"/>
      <color theme="1"/>
      <name val="B Zar"/>
      <charset val="178"/>
    </font>
    <font>
      <b/>
      <sz val="11"/>
      <color theme="1"/>
      <name val="Times New Roman"/>
      <family val="1"/>
    </font>
    <font>
      <b/>
      <sz val="14"/>
      <color theme="1"/>
      <name val="B Zar"/>
      <charset val="178"/>
    </font>
    <font>
      <b/>
      <sz val="18"/>
      <color theme="1"/>
      <name val="B Zar"/>
      <charset val="178"/>
    </font>
    <font>
      <b/>
      <sz val="11"/>
      <name val="B Zar"/>
      <charset val="178"/>
    </font>
    <font>
      <sz val="11"/>
      <name val="Calibri"/>
      <family val="2"/>
      <scheme val="minor"/>
    </font>
    <font>
      <b/>
      <sz val="16"/>
      <color theme="1"/>
      <name val="B Zar"/>
      <charset val="178"/>
    </font>
    <font>
      <sz val="14"/>
      <color theme="1"/>
      <name val="Calibri"/>
      <family val="2"/>
      <scheme val="minor"/>
    </font>
    <font>
      <sz val="11"/>
      <color theme="1"/>
      <name val="B Zar"/>
      <charset val="178"/>
    </font>
    <font>
      <b/>
      <sz val="11"/>
      <color theme="1"/>
      <name val="Calibri"/>
      <family val="2"/>
      <scheme val="minor"/>
    </font>
    <font>
      <sz val="18"/>
      <color theme="1"/>
      <name val="Calibri"/>
      <family val="2"/>
      <scheme val="minor"/>
    </font>
    <font>
      <b/>
      <sz val="14"/>
      <color theme="1"/>
      <name val="Calibri"/>
      <family val="2"/>
      <scheme val="minor"/>
    </font>
    <font>
      <b/>
      <sz val="16"/>
      <color theme="1"/>
      <name val="Calibri"/>
      <family val="2"/>
      <scheme val="minor"/>
    </font>
    <font>
      <sz val="11"/>
      <color theme="0"/>
      <name val="Calibri"/>
      <family val="2"/>
      <scheme val="minor"/>
    </font>
    <font>
      <b/>
      <sz val="11"/>
      <color theme="0"/>
      <name val="B Zar"/>
      <charset val="178"/>
    </font>
    <font>
      <sz val="12"/>
      <color theme="1"/>
      <name val="Calibri"/>
      <family val="2"/>
      <scheme val="minor"/>
    </font>
    <font>
      <b/>
      <sz val="10"/>
      <color theme="1"/>
      <name val="B Zar"/>
      <charset val="178"/>
    </font>
    <font>
      <b/>
      <sz val="9"/>
      <color theme="1"/>
      <name val="B Zar"/>
      <charset val="178"/>
    </font>
    <font>
      <b/>
      <sz val="16"/>
      <name val="Calibri"/>
      <family val="2"/>
      <scheme val="minor"/>
    </font>
    <font>
      <b/>
      <u/>
      <sz val="11"/>
      <color theme="1"/>
      <name val="B Zar"/>
      <charset val="178"/>
    </font>
    <font>
      <b/>
      <sz val="18"/>
      <color rgb="FFFF0000"/>
      <name val="Times New Roman"/>
      <family val="1"/>
    </font>
    <font>
      <b/>
      <sz val="18"/>
      <color rgb="FFFF0000"/>
      <name val="Calibri"/>
      <family val="2"/>
      <scheme val="minor"/>
    </font>
    <font>
      <b/>
      <sz val="28"/>
      <color rgb="FFFF0000"/>
      <name val="Calibri"/>
      <family val="2"/>
      <scheme val="minor"/>
    </font>
    <font>
      <b/>
      <sz val="20"/>
      <color rgb="FFFF0000"/>
      <name val="Calibri"/>
      <family val="2"/>
      <scheme val="minor"/>
    </font>
    <font>
      <sz val="16"/>
      <color theme="1"/>
      <name val="Calibri"/>
      <family val="2"/>
      <scheme val="minor"/>
    </font>
    <font>
      <b/>
      <sz val="24"/>
      <color rgb="FFFF0000"/>
      <name val="B Zar"/>
      <charset val="178"/>
    </font>
    <font>
      <b/>
      <sz val="11"/>
      <color rgb="FFFF0000"/>
      <name val="B Zar"/>
      <charset val="178"/>
    </font>
    <font>
      <b/>
      <sz val="14"/>
      <color rgb="FFFF0000"/>
      <name val="B Zar"/>
      <charset val="178"/>
    </font>
    <font>
      <sz val="11"/>
      <color rgb="FFFF0000"/>
      <name val="Calibri"/>
      <family val="2"/>
      <scheme val="minor"/>
    </font>
    <font>
      <b/>
      <sz val="11"/>
      <name val="Calibri"/>
      <family val="2"/>
    </font>
    <font>
      <sz val="8"/>
      <name val="Calibri"/>
      <family val="2"/>
      <scheme val="minor"/>
    </font>
    <font>
      <sz val="22"/>
      <color theme="1"/>
      <name val="Calibri"/>
      <family val="2"/>
      <scheme val="minor"/>
    </font>
    <font>
      <b/>
      <sz val="20"/>
      <color theme="1"/>
      <name val="B Zar"/>
      <charset val="178"/>
    </font>
    <font>
      <b/>
      <sz val="22"/>
      <color theme="1"/>
      <name val="Calibri"/>
      <family val="2"/>
      <scheme val="minor"/>
    </font>
    <font>
      <sz val="72"/>
      <color theme="1"/>
      <name val="Calibri"/>
      <family val="2"/>
      <scheme val="minor"/>
    </font>
    <font>
      <sz val="48"/>
      <color rgb="FFFF0000"/>
      <name val="Calibri"/>
      <family val="2"/>
      <scheme val="minor"/>
    </font>
    <font>
      <sz val="72"/>
      <color rgb="FFFF0000"/>
      <name val="Calibri"/>
      <family val="2"/>
      <scheme val="minor"/>
    </font>
    <font>
      <b/>
      <sz val="11"/>
      <color theme="0"/>
      <name val="Calibri"/>
      <family val="2"/>
      <scheme val="minor"/>
    </font>
    <font>
      <b/>
      <sz val="11"/>
      <color theme="0"/>
      <name val="Calibri"/>
      <family val="2"/>
    </font>
    <font>
      <b/>
      <sz val="10"/>
      <color theme="0"/>
      <name val="B Zar"/>
      <charset val="178"/>
    </font>
    <font>
      <b/>
      <sz val="14"/>
      <color theme="0"/>
      <name val="B Zar"/>
      <charset val="178"/>
    </font>
    <font>
      <b/>
      <sz val="12"/>
      <color theme="0"/>
      <name val="B Zar"/>
      <charset val="178"/>
    </font>
    <font>
      <b/>
      <sz val="8"/>
      <color theme="0"/>
      <name val="B Zar"/>
      <charset val="178"/>
    </font>
    <font>
      <b/>
      <sz val="16"/>
      <color theme="0"/>
      <name val="Times New Roman"/>
      <family val="1"/>
    </font>
    <font>
      <b/>
      <sz val="16"/>
      <color theme="0"/>
      <name val="B Zar"/>
      <charset val="178"/>
    </font>
    <font>
      <b/>
      <sz val="16"/>
      <color theme="0"/>
      <name val="Calibri"/>
      <family val="2"/>
      <scheme val="minor"/>
    </font>
    <font>
      <sz val="12"/>
      <color theme="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42CBB"/>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139">
    <xf numFmtId="0" fontId="0" fillId="0" borderId="0" xfId="0"/>
    <xf numFmtId="0" fontId="0" fillId="0" borderId="0" xfId="0" applyAlignment="1">
      <alignment horizontal="center" vertical="center"/>
    </xf>
    <xf numFmtId="0" fontId="3" fillId="0" borderId="0" xfId="0" applyFont="1"/>
    <xf numFmtId="0" fontId="0" fillId="2" borderId="1" xfId="0" applyFill="1" applyBorder="1" applyAlignment="1">
      <alignment horizontal="center" vertical="center"/>
    </xf>
    <xf numFmtId="0" fontId="5" fillId="0" borderId="0" xfId="0" applyFont="1" applyAlignment="1">
      <alignment horizontal="center" vertical="center"/>
    </xf>
    <xf numFmtId="3" fontId="0" fillId="0" borderId="0" xfId="0" applyNumberFormat="1" applyAlignment="1">
      <alignment horizontal="center" vertical="center"/>
    </xf>
    <xf numFmtId="0" fontId="11" fillId="0" borderId="0" xfId="0" applyFont="1" applyAlignment="1">
      <alignment horizontal="center" vertical="center"/>
    </xf>
    <xf numFmtId="0" fontId="5" fillId="0" borderId="0" xfId="0" applyFont="1"/>
    <xf numFmtId="0" fontId="14" fillId="2" borderId="1" xfId="0" applyFont="1" applyFill="1" applyBorder="1" applyAlignment="1">
      <alignment horizontal="center" vertical="center"/>
    </xf>
    <xf numFmtId="0" fontId="8" fillId="0" borderId="0" xfId="0" applyFont="1"/>
    <xf numFmtId="0" fontId="7" fillId="0" borderId="0" xfId="0" applyFont="1"/>
    <xf numFmtId="0" fontId="2" fillId="0" borderId="1" xfId="0" applyFont="1" applyBorder="1"/>
    <xf numFmtId="0" fontId="1" fillId="0" borderId="1" xfId="0" applyFont="1" applyBorder="1" applyAlignment="1">
      <alignment wrapText="1"/>
    </xf>
    <xf numFmtId="0" fontId="17"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vertical="center"/>
    </xf>
    <xf numFmtId="0" fontId="18" fillId="2" borderId="1" xfId="0" applyFont="1" applyFill="1" applyBorder="1" applyAlignment="1">
      <alignment horizontal="center" vertical="center"/>
    </xf>
    <xf numFmtId="0" fontId="6" fillId="3" borderId="0" xfId="0" applyFont="1" applyFill="1" applyAlignment="1">
      <alignment horizontal="center" vertical="center"/>
    </xf>
    <xf numFmtId="0" fontId="9" fillId="4" borderId="0" xfId="0" applyFont="1" applyFill="1" applyAlignment="1">
      <alignment horizontal="center" vertical="center"/>
    </xf>
    <xf numFmtId="0" fontId="3" fillId="5" borderId="0" xfId="0" applyFont="1" applyFill="1"/>
    <xf numFmtId="0" fontId="3" fillId="5" borderId="0" xfId="0" applyFont="1" applyFill="1" applyAlignment="1">
      <alignment horizontal="right" vertical="center" readingOrder="2"/>
    </xf>
    <xf numFmtId="0" fontId="6" fillId="5" borderId="0" xfId="0" applyFont="1" applyFill="1"/>
    <xf numFmtId="0" fontId="3" fillId="6" borderId="1" xfId="0" applyFont="1" applyFill="1" applyBorder="1" applyAlignment="1">
      <alignment horizontal="center" vertical="center"/>
    </xf>
    <xf numFmtId="0" fontId="0" fillId="6" borderId="1" xfId="0" applyFill="1" applyBorder="1" applyAlignment="1">
      <alignment horizontal="center" vertical="center"/>
    </xf>
    <xf numFmtId="0" fontId="14" fillId="6"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16" fillId="0" borderId="0" xfId="0" applyFont="1" applyAlignment="1">
      <alignment horizontal="center" vertical="center"/>
    </xf>
    <xf numFmtId="0" fontId="1" fillId="0" borderId="0" xfId="0" applyFont="1"/>
    <xf numFmtId="0" fontId="2" fillId="7" borderId="2" xfId="0" applyFont="1" applyFill="1" applyBorder="1" applyAlignment="1">
      <alignment horizontal="center"/>
    </xf>
    <xf numFmtId="0" fontId="2" fillId="7" borderId="3" xfId="0" applyFont="1" applyFill="1" applyBorder="1" applyAlignment="1">
      <alignment horizontal="center"/>
    </xf>
    <xf numFmtId="0" fontId="3" fillId="7" borderId="4" xfId="0" applyFont="1" applyFill="1" applyBorder="1" applyAlignment="1">
      <alignment horizontal="center" readingOrder="2"/>
    </xf>
    <xf numFmtId="0" fontId="2" fillId="0" borderId="1" xfId="0" applyFont="1" applyBorder="1" applyAlignment="1">
      <alignment horizontal="right" vertical="center" readingOrder="2"/>
    </xf>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0" borderId="1" xfId="0" applyFont="1" applyBorder="1"/>
    <xf numFmtId="3" fontId="4" fillId="0" borderId="1" xfId="0" applyNumberFormat="1" applyFont="1" applyBorder="1" applyAlignment="1">
      <alignment horizontal="center" vertical="center"/>
    </xf>
    <xf numFmtId="0" fontId="0" fillId="2" borderId="0" xfId="0" applyFill="1"/>
    <xf numFmtId="0" fontId="3" fillId="2" borderId="0" xfId="0" applyFont="1" applyFill="1" applyAlignment="1">
      <alignment horizontal="center"/>
    </xf>
    <xf numFmtId="0" fontId="3" fillId="2" borderId="0" xfId="0" applyFont="1" applyFill="1"/>
    <xf numFmtId="0" fontId="3" fillId="0" borderId="1" xfId="0" applyFont="1" applyBorder="1" applyAlignment="1">
      <alignment horizontal="center" vertical="center" wrapText="1"/>
    </xf>
    <xf numFmtId="0" fontId="0" fillId="0" borderId="1" xfId="0" applyBorder="1" applyAlignment="1">
      <alignment wrapText="1"/>
    </xf>
    <xf numFmtId="0" fontId="0" fillId="0" borderId="0" xfId="0" applyAlignment="1">
      <alignment wrapText="1"/>
    </xf>
    <xf numFmtId="0" fontId="3" fillId="0" borderId="1" xfId="0" applyFont="1" applyBorder="1" applyAlignment="1">
      <alignment horizontal="center" vertical="center" wrapText="1" shrinkToFit="1"/>
    </xf>
    <xf numFmtId="0" fontId="3" fillId="0" borderId="1" xfId="0" applyFont="1" applyBorder="1" applyAlignment="1">
      <alignment horizontal="center"/>
    </xf>
    <xf numFmtId="0" fontId="16" fillId="0" borderId="0" xfId="0" applyFont="1"/>
    <xf numFmtId="0" fontId="0" fillId="2" borderId="0" xfId="0" applyFill="1" applyAlignment="1">
      <alignment horizontal="center" vertical="center"/>
    </xf>
    <xf numFmtId="0" fontId="9" fillId="3" borderId="0" xfId="0" applyFont="1" applyFill="1" applyAlignment="1">
      <alignment horizontal="center" vertical="center"/>
    </xf>
    <xf numFmtId="0" fontId="12" fillId="6" borderId="1" xfId="0" applyFont="1" applyFill="1" applyBorder="1" applyAlignment="1">
      <alignment horizontal="center" vertical="center" wrapText="1"/>
    </xf>
    <xf numFmtId="0" fontId="3" fillId="0" borderId="1" xfId="0" applyFont="1" applyBorder="1" applyAlignment="1">
      <alignment horizontal="right" readingOrder="2"/>
    </xf>
    <xf numFmtId="0" fontId="17" fillId="0" borderId="0" xfId="0" applyFont="1"/>
    <xf numFmtId="0" fontId="18" fillId="2" borderId="3" xfId="0" applyFont="1" applyFill="1" applyBorder="1" applyAlignment="1">
      <alignment horizontal="center" vertical="center"/>
    </xf>
    <xf numFmtId="0" fontId="18" fillId="8" borderId="3" xfId="0" applyFont="1" applyFill="1" applyBorder="1" applyAlignment="1">
      <alignment horizontal="center" vertical="center"/>
    </xf>
    <xf numFmtId="0" fontId="18" fillId="9" borderId="3" xfId="0" applyFont="1" applyFill="1" applyBorder="1" applyAlignment="1">
      <alignment horizontal="center" vertical="center"/>
    </xf>
    <xf numFmtId="2" fontId="18" fillId="2" borderId="3" xfId="0" applyNumberFormat="1" applyFont="1" applyFill="1" applyBorder="1" applyAlignment="1">
      <alignment horizontal="center" vertical="center" readingOrder="2"/>
    </xf>
    <xf numFmtId="2" fontId="18" fillId="8" borderId="3" xfId="0" applyNumberFormat="1" applyFont="1" applyFill="1" applyBorder="1" applyAlignment="1">
      <alignment horizontal="center" vertical="center" readingOrder="2"/>
    </xf>
    <xf numFmtId="2" fontId="18" fillId="9" borderId="3" xfId="0" applyNumberFormat="1" applyFont="1" applyFill="1" applyBorder="1" applyAlignment="1">
      <alignment horizontal="center" vertical="center" readingOrder="2"/>
    </xf>
    <xf numFmtId="0" fontId="10" fillId="0" borderId="3" xfId="0" applyFont="1" applyBorder="1" applyAlignment="1">
      <alignment horizontal="center" vertical="center"/>
    </xf>
    <xf numFmtId="0" fontId="0" fillId="0" borderId="3" xfId="0" applyBorder="1"/>
    <xf numFmtId="0" fontId="23" fillId="2" borderId="1" xfId="0" applyFont="1" applyFill="1" applyBorder="1" applyAlignment="1">
      <alignment horizontal="center" vertical="center"/>
    </xf>
    <xf numFmtId="0" fontId="24" fillId="8" borderId="1" xfId="0" applyFont="1" applyFill="1" applyBorder="1" applyAlignment="1">
      <alignment horizontal="center" vertical="center"/>
    </xf>
    <xf numFmtId="0" fontId="24" fillId="9" borderId="1" xfId="0" applyFont="1" applyFill="1" applyBorder="1" applyAlignment="1">
      <alignment horizontal="center" vertical="center"/>
    </xf>
    <xf numFmtId="2" fontId="13" fillId="2" borderId="1" xfId="0" applyNumberFormat="1" applyFont="1" applyFill="1" applyBorder="1" applyAlignment="1">
      <alignment horizontal="center" vertical="center"/>
    </xf>
    <xf numFmtId="3" fontId="15" fillId="2" borderId="1" xfId="0" applyNumberFormat="1" applyFont="1" applyFill="1" applyBorder="1" applyAlignment="1">
      <alignment horizontal="center" vertical="center"/>
    </xf>
    <xf numFmtId="3" fontId="15" fillId="8" borderId="1" xfId="0" applyNumberFormat="1" applyFont="1" applyFill="1" applyBorder="1" applyAlignment="1">
      <alignment horizontal="center" vertical="center"/>
    </xf>
    <xf numFmtId="3" fontId="0" fillId="0" borderId="3" xfId="0" applyNumberFormat="1" applyBorder="1" applyAlignment="1">
      <alignment horizontal="center" vertical="center"/>
    </xf>
    <xf numFmtId="3" fontId="21" fillId="2" borderId="3" xfId="0" applyNumberFormat="1" applyFont="1" applyFill="1" applyBorder="1" applyAlignment="1">
      <alignment horizontal="center" vertical="center"/>
    </xf>
    <xf numFmtId="0" fontId="0" fillId="0" borderId="3" xfId="0" applyBorder="1" applyAlignment="1">
      <alignment horizontal="center" vertical="center"/>
    </xf>
    <xf numFmtId="1" fontId="26" fillId="2" borderId="1" xfId="0" applyNumberFormat="1" applyFont="1" applyFill="1" applyBorder="1" applyAlignment="1">
      <alignment horizontal="center" vertical="center"/>
    </xf>
    <xf numFmtId="0" fontId="26" fillId="8" borderId="5" xfId="0" applyFont="1" applyFill="1" applyBorder="1" applyAlignment="1">
      <alignment horizontal="center" vertical="center"/>
    </xf>
    <xf numFmtId="0" fontId="26" fillId="9" borderId="1" xfId="0" applyFont="1" applyFill="1" applyBorder="1" applyAlignment="1">
      <alignment horizontal="center" vertical="center"/>
    </xf>
    <xf numFmtId="3" fontId="21" fillId="8" borderId="3" xfId="0" applyNumberFormat="1" applyFont="1" applyFill="1" applyBorder="1" applyAlignment="1">
      <alignment horizontal="center" vertical="center"/>
    </xf>
    <xf numFmtId="3" fontId="21" fillId="9" borderId="3" xfId="0" applyNumberFormat="1" applyFont="1" applyFill="1" applyBorder="1" applyAlignment="1">
      <alignment horizontal="center" vertical="center"/>
    </xf>
    <xf numFmtId="3" fontId="15" fillId="2" borderId="2" xfId="0" applyNumberFormat="1" applyFont="1" applyFill="1" applyBorder="1" applyAlignment="1">
      <alignment horizontal="center" vertical="center"/>
    </xf>
    <xf numFmtId="0" fontId="15" fillId="8" borderId="0" xfId="0" applyFont="1" applyFill="1" applyAlignment="1">
      <alignment horizontal="center" vertical="center"/>
    </xf>
    <xf numFmtId="0" fontId="15" fillId="9" borderId="3" xfId="0" applyFont="1" applyFill="1" applyBorder="1" applyAlignment="1">
      <alignment horizontal="center" vertical="center"/>
    </xf>
    <xf numFmtId="3" fontId="27" fillId="0" borderId="3" xfId="0" applyNumberFormat="1" applyFont="1" applyBorder="1" applyAlignment="1">
      <alignment horizontal="center" vertical="center"/>
    </xf>
    <xf numFmtId="0" fontId="15" fillId="0" borderId="0" xfId="0" applyFont="1" applyAlignment="1">
      <alignment horizontal="center" vertical="center"/>
    </xf>
    <xf numFmtId="0" fontId="15" fillId="0" borderId="3" xfId="0" applyFont="1" applyBorder="1" applyAlignment="1">
      <alignment horizontal="center" vertical="center"/>
    </xf>
    <xf numFmtId="0" fontId="18" fillId="8" borderId="3" xfId="0" applyFont="1" applyFill="1" applyBorder="1" applyAlignment="1">
      <alignment horizontal="center"/>
    </xf>
    <xf numFmtId="0" fontId="18" fillId="9" borderId="3" xfId="0" applyFont="1" applyFill="1" applyBorder="1" applyAlignment="1">
      <alignment horizontal="center"/>
    </xf>
    <xf numFmtId="2" fontId="13" fillId="8" borderId="1" xfId="0" applyNumberFormat="1" applyFont="1" applyFill="1" applyBorder="1" applyAlignment="1">
      <alignment horizontal="center" vertical="center"/>
    </xf>
    <xf numFmtId="2" fontId="13" fillId="9" borderId="1" xfId="0" applyNumberFormat="1" applyFont="1" applyFill="1" applyBorder="1" applyAlignment="1">
      <alignment horizontal="center" vertical="center"/>
    </xf>
    <xf numFmtId="0" fontId="29" fillId="2" borderId="4" xfId="0" applyFont="1" applyFill="1" applyBorder="1" applyAlignment="1">
      <alignment horizontal="center" vertical="center" wrapText="1" readingOrder="2"/>
    </xf>
    <xf numFmtId="0" fontId="30" fillId="2" borderId="4" xfId="0" applyFont="1" applyFill="1" applyBorder="1" applyAlignment="1">
      <alignment horizontal="center" vertical="center" wrapText="1" readingOrder="2"/>
    </xf>
    <xf numFmtId="0" fontId="31" fillId="0" borderId="0" xfId="0" applyFont="1"/>
    <xf numFmtId="0" fontId="29" fillId="0" borderId="0" xfId="0" applyFont="1" applyAlignment="1">
      <alignment vertical="center"/>
    </xf>
    <xf numFmtId="0" fontId="3" fillId="0" borderId="0" xfId="0" applyFont="1" applyAlignment="1">
      <alignment vertical="center"/>
    </xf>
    <xf numFmtId="0" fontId="32" fillId="2" borderId="1" xfId="0" applyFont="1" applyFill="1" applyBorder="1" applyAlignment="1">
      <alignment vertical="center"/>
    </xf>
    <xf numFmtId="1" fontId="0" fillId="6" borderId="1" xfId="0" applyNumberFormat="1" applyFill="1" applyBorder="1"/>
    <xf numFmtId="0" fontId="0" fillId="2" borderId="1" xfId="0" applyFill="1" applyBorder="1"/>
    <xf numFmtId="1" fontId="0" fillId="2" borderId="1" xfId="0" applyNumberFormat="1" applyFill="1" applyBorder="1"/>
    <xf numFmtId="0" fontId="29" fillId="2" borderId="1" xfId="0" applyFont="1" applyFill="1" applyBorder="1" applyAlignment="1">
      <alignment horizontal="right" readingOrder="2"/>
    </xf>
    <xf numFmtId="0" fontId="32" fillId="3" borderId="1" xfId="0" applyFont="1" applyFill="1" applyBorder="1" applyAlignment="1">
      <alignment vertical="center"/>
    </xf>
    <xf numFmtId="0" fontId="0" fillId="3" borderId="1" xfId="0" applyFill="1" applyBorder="1"/>
    <xf numFmtId="0" fontId="29" fillId="0" borderId="0" xfId="0" applyFont="1"/>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8" fillId="3" borderId="1" xfId="0" applyFont="1" applyFill="1" applyBorder="1" applyAlignment="1">
      <alignment horizontal="center" vertical="center"/>
    </xf>
    <xf numFmtId="3" fontId="25" fillId="0" borderId="1" xfId="0" applyNumberFormat="1" applyFont="1" applyBorder="1" applyAlignment="1">
      <alignment horizontal="center" vertical="center"/>
    </xf>
    <xf numFmtId="0" fontId="34" fillId="0" borderId="0" xfId="0" applyFont="1"/>
    <xf numFmtId="0" fontId="35" fillId="3" borderId="0" xfId="0" applyFont="1" applyFill="1" applyAlignment="1">
      <alignment horizontal="center" vertical="center"/>
    </xf>
    <xf numFmtId="3" fontId="36" fillId="2" borderId="1" xfId="0" applyNumberFormat="1" applyFont="1" applyFill="1" applyBorder="1" applyAlignment="1">
      <alignment horizontal="center" vertical="center"/>
    </xf>
    <xf numFmtId="3" fontId="36" fillId="8" borderId="1" xfId="0" applyNumberFormat="1" applyFont="1" applyFill="1" applyBorder="1" applyAlignment="1">
      <alignment horizontal="center" vertical="center"/>
    </xf>
    <xf numFmtId="3" fontId="36" fillId="9" borderId="1" xfId="0" applyNumberFormat="1" applyFont="1" applyFill="1" applyBorder="1" applyAlignment="1">
      <alignment horizontal="center" vertical="center"/>
    </xf>
    <xf numFmtId="1" fontId="26" fillId="2" borderId="2" xfId="0" applyNumberFormat="1" applyFont="1" applyFill="1" applyBorder="1" applyAlignment="1">
      <alignment horizontal="center" vertical="center"/>
    </xf>
    <xf numFmtId="0" fontId="26" fillId="8" borderId="8" xfId="0" applyFont="1" applyFill="1" applyBorder="1" applyAlignment="1">
      <alignment horizontal="center" vertical="center"/>
    </xf>
    <xf numFmtId="0" fontId="26" fillId="9" borderId="2" xfId="0" applyFont="1" applyFill="1" applyBorder="1" applyAlignment="1">
      <alignment horizontal="center" vertical="center"/>
    </xf>
    <xf numFmtId="0" fontId="41" fillId="0" borderId="0" xfId="0" applyFont="1" applyAlignment="1">
      <alignment horizontal="center" vertical="center"/>
    </xf>
    <xf numFmtId="0" fontId="17" fillId="0" borderId="0" xfId="0" applyFont="1" applyAlignment="1">
      <alignment horizontal="center" vertical="center" wrapText="1"/>
    </xf>
    <xf numFmtId="0" fontId="42" fillId="0" borderId="0" xfId="0" applyFont="1" applyAlignment="1">
      <alignment horizontal="center" vertical="center" wrapText="1"/>
    </xf>
    <xf numFmtId="0" fontId="17" fillId="0" borderId="0" xfId="0" applyFont="1" applyAlignment="1">
      <alignment horizontal="center" vertical="center" wrapText="1" readingOrder="2"/>
    </xf>
    <xf numFmtId="0" fontId="46" fillId="0" borderId="0" xfId="0" applyFont="1" applyAlignment="1">
      <alignment horizontal="center" vertical="center"/>
    </xf>
    <xf numFmtId="0" fontId="47" fillId="0" borderId="0" xfId="0" applyFont="1" applyAlignment="1">
      <alignment horizontal="center" vertical="center"/>
    </xf>
    <xf numFmtId="1" fontId="40" fillId="0" borderId="0" xfId="0" applyNumberFormat="1" applyFont="1" applyAlignment="1">
      <alignment horizontal="center" vertical="center"/>
    </xf>
    <xf numFmtId="0" fontId="40" fillId="0" borderId="0" xfId="0" applyFont="1" applyAlignment="1">
      <alignment horizontal="center" vertical="center"/>
    </xf>
    <xf numFmtId="2" fontId="48" fillId="0" borderId="0" xfId="0" applyNumberFormat="1" applyFont="1" applyAlignment="1">
      <alignment horizontal="center" vertical="center"/>
    </xf>
    <xf numFmtId="0" fontId="44" fillId="0" borderId="0" xfId="0" applyFont="1" applyAlignment="1">
      <alignment horizontal="center" vertical="center"/>
    </xf>
    <xf numFmtId="0" fontId="36" fillId="8" borderId="1" xfId="0" applyFont="1" applyFill="1" applyBorder="1" applyAlignment="1">
      <alignment horizontal="center" vertical="center"/>
    </xf>
    <xf numFmtId="0" fontId="36" fillId="9" borderId="1" xfId="0" applyFont="1" applyFill="1" applyBorder="1" applyAlignment="1">
      <alignment horizontal="center" vertical="center"/>
    </xf>
    <xf numFmtId="0" fontId="16" fillId="0" borderId="0" xfId="0" applyFont="1" applyAlignment="1">
      <alignment horizontal="center"/>
    </xf>
    <xf numFmtId="0" fontId="49" fillId="0" borderId="0" xfId="0" applyFont="1" applyAlignment="1">
      <alignment horizontal="center" vertical="center"/>
    </xf>
    <xf numFmtId="0" fontId="9" fillId="3" borderId="1" xfId="0" applyFont="1" applyFill="1" applyBorder="1" applyAlignment="1">
      <alignment horizontal="center" vertical="center"/>
    </xf>
    <xf numFmtId="1" fontId="39" fillId="2" borderId="8" xfId="0" applyNumberFormat="1" applyFont="1" applyFill="1" applyBorder="1" applyAlignment="1">
      <alignment horizontal="center" vertical="center" wrapText="1"/>
    </xf>
    <xf numFmtId="1" fontId="37" fillId="2" borderId="9" xfId="0" applyNumberFormat="1" applyFont="1" applyFill="1" applyBorder="1" applyAlignment="1">
      <alignment horizontal="center" vertical="center"/>
    </xf>
    <xf numFmtId="1" fontId="37" fillId="2" borderId="10" xfId="0" applyNumberFormat="1" applyFont="1" applyFill="1" applyBorder="1" applyAlignment="1">
      <alignment horizontal="center" vertical="center"/>
    </xf>
    <xf numFmtId="1" fontId="37" fillId="2" borderId="11" xfId="0" applyNumberFormat="1" applyFont="1" applyFill="1" applyBorder="1" applyAlignment="1">
      <alignment horizontal="center" vertical="center"/>
    </xf>
    <xf numFmtId="1" fontId="37" fillId="2" borderId="0" xfId="0" applyNumberFormat="1" applyFont="1" applyFill="1" applyAlignment="1">
      <alignment horizontal="center" vertical="center"/>
    </xf>
    <xf numFmtId="1" fontId="37" fillId="2" borderId="12" xfId="0" applyNumberFormat="1" applyFont="1" applyFill="1" applyBorder="1" applyAlignment="1">
      <alignment horizontal="center" vertical="center"/>
    </xf>
    <xf numFmtId="1" fontId="37" fillId="2" borderId="13" xfId="0" applyNumberFormat="1" applyFont="1" applyFill="1" applyBorder="1" applyAlignment="1">
      <alignment horizontal="center" vertical="center"/>
    </xf>
    <xf numFmtId="1" fontId="37" fillId="2" borderId="14" xfId="0" applyNumberFormat="1" applyFont="1" applyFill="1" applyBorder="1" applyAlignment="1">
      <alignment horizontal="center" vertical="center"/>
    </xf>
    <xf numFmtId="1" fontId="37" fillId="2" borderId="15" xfId="0" applyNumberFormat="1" applyFont="1" applyFill="1" applyBorder="1" applyAlignment="1">
      <alignment horizontal="center" vertical="center"/>
    </xf>
    <xf numFmtId="0" fontId="3" fillId="0" borderId="5"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3" fillId="0" borderId="5" xfId="0" applyFont="1" applyBorder="1" applyAlignment="1">
      <alignment horizontal="right"/>
    </xf>
    <xf numFmtId="0" fontId="3" fillId="0" borderId="6" xfId="0" applyFont="1" applyBorder="1" applyAlignment="1">
      <alignment horizontal="right"/>
    </xf>
    <xf numFmtId="0" fontId="3" fillId="0" borderId="7" xfId="0" applyFont="1" applyBorder="1" applyAlignment="1">
      <alignment horizontal="right"/>
    </xf>
  </cellXfs>
  <cellStyles count="1">
    <cellStyle name="Normal" xfId="0" builtinId="0"/>
  </cellStyles>
  <dxfs count="0"/>
  <tableStyles count="0" defaultTableStyle="TableStyleMedium2" defaultPivotStyle="PivotStyleLight16"/>
  <colors>
    <mruColors>
      <color rgb="FFF42C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rightToLeft="1" topLeftCell="B1" zoomScaleNormal="100" workbookViewId="0">
      <selection activeCell="B4" sqref="B4"/>
    </sheetView>
  </sheetViews>
  <sheetFormatPr defaultColWidth="9.140625" defaultRowHeight="21" x14ac:dyDescent="0.6"/>
  <cols>
    <col min="1" max="1" width="0.85546875" style="29" hidden="1" customWidth="1"/>
    <col min="2" max="2" width="176.85546875" style="29" customWidth="1"/>
    <col min="3" max="16384" width="9.140625" style="29"/>
  </cols>
  <sheetData>
    <row r="1" spans="2:2" ht="23.25" customHeight="1" x14ac:dyDescent="0.6">
      <c r="B1" s="30" t="s">
        <v>39</v>
      </c>
    </row>
    <row r="2" spans="2:2" ht="19.5" customHeight="1" x14ac:dyDescent="0.6">
      <c r="B2" s="31" t="s">
        <v>125</v>
      </c>
    </row>
    <row r="3" spans="2:2" ht="24" customHeight="1" x14ac:dyDescent="0.6">
      <c r="B3" s="32" t="s">
        <v>160</v>
      </c>
    </row>
    <row r="4" spans="2:2" ht="24.75" customHeight="1" x14ac:dyDescent="0.6">
      <c r="B4" s="85" t="s">
        <v>126</v>
      </c>
    </row>
    <row r="5" spans="2:2" ht="25.5" customHeight="1" x14ac:dyDescent="0.6">
      <c r="B5" s="84" t="s">
        <v>151</v>
      </c>
    </row>
    <row r="6" spans="2:2" ht="19.5" customHeight="1" x14ac:dyDescent="0.6">
      <c r="B6" s="50" t="s">
        <v>152</v>
      </c>
    </row>
    <row r="7" spans="2:2" ht="20.25" customHeight="1" x14ac:dyDescent="0.6">
      <c r="B7" s="50" t="s">
        <v>38</v>
      </c>
    </row>
    <row r="8" spans="2:2" ht="20.25" customHeight="1" x14ac:dyDescent="0.6">
      <c r="B8" s="50" t="s">
        <v>65</v>
      </c>
    </row>
    <row r="9" spans="2:2" ht="18.75" customHeight="1" x14ac:dyDescent="0.6">
      <c r="B9" s="50" t="s">
        <v>72</v>
      </c>
    </row>
    <row r="10" spans="2:2" ht="19.5" customHeight="1" x14ac:dyDescent="0.6">
      <c r="B10" s="93" t="s">
        <v>140</v>
      </c>
    </row>
    <row r="11" spans="2:2" ht="21" customHeight="1" x14ac:dyDescent="0.6">
      <c r="B11" s="50" t="s">
        <v>153</v>
      </c>
    </row>
    <row r="12" spans="2:2" x14ac:dyDescent="0.6">
      <c r="B12" s="50" t="s">
        <v>154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rightToLeft="1" tabSelected="1" workbookViewId="0"/>
  </sheetViews>
  <sheetFormatPr defaultRowHeight="15" x14ac:dyDescent="0.25"/>
  <cols>
    <col min="1" max="1" width="71.7109375" customWidth="1"/>
    <col min="2" max="2" width="41.85546875" style="5" customWidth="1"/>
    <col min="3" max="3" width="32.140625" style="1" customWidth="1"/>
    <col min="4" max="4" width="31.5703125" style="1" customWidth="1"/>
  </cols>
  <sheetData>
    <row r="1" spans="1:4" ht="26.25" x14ac:dyDescent="0.25">
      <c r="B1" s="106">
        <v>1404</v>
      </c>
      <c r="C1" s="107">
        <v>1403</v>
      </c>
      <c r="D1" s="108">
        <v>1402</v>
      </c>
    </row>
    <row r="2" spans="1:4" s="101" customFormat="1" ht="28.5" x14ac:dyDescent="0.45">
      <c r="A2" s="123" t="s">
        <v>156</v>
      </c>
      <c r="B2" s="103">
        <f>'9-اعتبار ثابت و عملکرد'!B6</f>
        <v>120000000</v>
      </c>
      <c r="C2" s="104">
        <f>'9-اعتبار ثابت و عملکرد'!C6</f>
        <v>80000000</v>
      </c>
      <c r="D2" s="105">
        <f>'9-اعتبار ثابت و عملکرد'!D6</f>
        <v>60000000</v>
      </c>
    </row>
    <row r="4" spans="1:4" ht="26.25" customHeight="1" x14ac:dyDescent="0.25">
      <c r="A4" s="123" t="s">
        <v>131</v>
      </c>
      <c r="B4" s="103">
        <f>IF('7-جذب بودجه'!M2&gt;'10-اعتبار کل'!B2,'10-اعتبار کل'!B2,'7-جذب بودجه'!M2)</f>
        <v>0</v>
      </c>
      <c r="C4" s="119">
        <v>0</v>
      </c>
      <c r="D4" s="120">
        <v>0</v>
      </c>
    </row>
    <row r="6" spans="1:4" ht="39" x14ac:dyDescent="0.25">
      <c r="A6" s="99" t="s">
        <v>139</v>
      </c>
      <c r="B6" s="100">
        <f>B2+B4</f>
        <v>120000000</v>
      </c>
      <c r="C6" s="100">
        <f t="shared" ref="C6:D6" si="0">C2+C4</f>
        <v>80000000</v>
      </c>
      <c r="D6" s="100">
        <f t="shared" si="0"/>
        <v>60000000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rightToLeft="1" workbookViewId="0">
      <selection sqref="A1:G1"/>
    </sheetView>
  </sheetViews>
  <sheetFormatPr defaultRowHeight="15" x14ac:dyDescent="0.25"/>
  <cols>
    <col min="1" max="1" width="13.42578125" customWidth="1"/>
    <col min="2" max="2" width="56.28515625" style="43" customWidth="1"/>
    <col min="3" max="3" width="13.140625" customWidth="1"/>
    <col min="4" max="4" width="12.85546875" style="43" customWidth="1"/>
    <col min="5" max="5" width="11.140625" style="43" customWidth="1"/>
    <col min="6" max="6" width="13.85546875" style="43" customWidth="1"/>
    <col min="7" max="7" width="13.28515625" style="43" customWidth="1"/>
    <col min="8" max="8" width="3" style="38" customWidth="1"/>
    <col min="9" max="9" width="29.42578125" customWidth="1"/>
    <col min="10" max="10" width="12" customWidth="1"/>
    <col min="11" max="11" width="20.140625" customWidth="1"/>
  </cols>
  <sheetData>
    <row r="1" spans="1:14" ht="19.5" x14ac:dyDescent="0.5">
      <c r="A1" s="133" t="s">
        <v>49</v>
      </c>
      <c r="B1" s="135"/>
      <c r="C1" s="135"/>
      <c r="D1" s="135"/>
      <c r="E1" s="135"/>
      <c r="F1" s="135"/>
      <c r="G1" s="134"/>
      <c r="I1" s="136" t="s">
        <v>41</v>
      </c>
      <c r="J1" s="137"/>
      <c r="K1" s="138"/>
    </row>
    <row r="2" spans="1:14" ht="59.25" customHeight="1" x14ac:dyDescent="0.5">
      <c r="A2" s="14" t="s">
        <v>44</v>
      </c>
      <c r="B2" s="41" t="s">
        <v>45</v>
      </c>
      <c r="C2" s="14" t="s">
        <v>46</v>
      </c>
      <c r="D2" s="41" t="s">
        <v>43</v>
      </c>
      <c r="E2" s="41" t="s">
        <v>50</v>
      </c>
      <c r="F2" s="44" t="s">
        <v>48</v>
      </c>
      <c r="G2" s="41" t="s">
        <v>47</v>
      </c>
      <c r="I2" s="36"/>
      <c r="J2" s="14" t="s">
        <v>42</v>
      </c>
      <c r="K2" s="14" t="s">
        <v>43</v>
      </c>
      <c r="N2" s="2"/>
    </row>
    <row r="3" spans="1:14" ht="19.5" x14ac:dyDescent="0.5">
      <c r="A3" s="15"/>
      <c r="B3" s="42"/>
      <c r="C3" s="15"/>
      <c r="D3" s="42"/>
      <c r="E3" s="42"/>
      <c r="F3" s="42"/>
      <c r="G3" s="42"/>
      <c r="I3" s="45" t="s">
        <v>53</v>
      </c>
      <c r="J3" s="45"/>
      <c r="K3" s="37"/>
      <c r="N3" s="2"/>
    </row>
    <row r="4" spans="1:14" ht="22.5" customHeight="1" x14ac:dyDescent="0.5">
      <c r="A4" s="15"/>
      <c r="B4" s="42"/>
      <c r="C4" s="15"/>
      <c r="D4" s="42"/>
      <c r="E4" s="42"/>
      <c r="F4" s="42"/>
      <c r="G4" s="42"/>
      <c r="I4" s="133" t="s">
        <v>62</v>
      </c>
      <c r="J4" s="134"/>
      <c r="K4" s="37"/>
    </row>
    <row r="5" spans="1:14" ht="20.25" customHeight="1" x14ac:dyDescent="0.5">
      <c r="A5" s="15"/>
      <c r="B5" s="42"/>
      <c r="C5" s="15"/>
      <c r="D5" s="42"/>
      <c r="E5" s="42"/>
      <c r="F5" s="42"/>
      <c r="G5" s="42"/>
      <c r="I5" s="133" t="s">
        <v>74</v>
      </c>
      <c r="J5" s="134"/>
      <c r="K5" s="37"/>
    </row>
    <row r="6" spans="1:14" ht="19.5" x14ac:dyDescent="0.5">
      <c r="A6" s="15"/>
      <c r="B6" s="42"/>
      <c r="C6" s="15"/>
      <c r="D6" s="42"/>
      <c r="E6" s="42"/>
      <c r="F6" s="42"/>
      <c r="G6" s="42"/>
      <c r="I6" s="133" t="s">
        <v>68</v>
      </c>
      <c r="J6" s="134"/>
      <c r="K6" s="37"/>
    </row>
    <row r="7" spans="1:14" x14ac:dyDescent="0.25">
      <c r="A7" s="15"/>
      <c r="B7" s="42"/>
      <c r="C7" s="15"/>
      <c r="D7" s="42"/>
      <c r="E7" s="42"/>
      <c r="F7" s="42"/>
      <c r="G7" s="42"/>
    </row>
    <row r="8" spans="1:14" ht="19.5" x14ac:dyDescent="0.5">
      <c r="A8" s="15"/>
      <c r="B8" s="42"/>
      <c r="C8" s="15"/>
      <c r="D8" s="42"/>
      <c r="E8" s="42"/>
      <c r="F8" s="42"/>
      <c r="G8" s="42"/>
      <c r="H8" s="39"/>
    </row>
    <row r="9" spans="1:14" ht="19.5" x14ac:dyDescent="0.5">
      <c r="A9" s="15"/>
      <c r="B9" s="42"/>
      <c r="C9" s="15"/>
      <c r="D9" s="42"/>
      <c r="E9" s="42"/>
      <c r="F9" s="42"/>
      <c r="G9" s="42"/>
      <c r="H9" s="40"/>
      <c r="I9" s="2"/>
    </row>
    <row r="10" spans="1:14" x14ac:dyDescent="0.25">
      <c r="A10" s="15"/>
      <c r="B10" s="42"/>
      <c r="C10" s="15"/>
      <c r="D10" s="42"/>
      <c r="E10" s="42"/>
      <c r="F10" s="42"/>
      <c r="G10" s="42"/>
    </row>
    <row r="11" spans="1:14" x14ac:dyDescent="0.25">
      <c r="A11" s="15"/>
      <c r="B11" s="42"/>
      <c r="C11" s="15"/>
      <c r="D11" s="42"/>
      <c r="E11" s="42"/>
      <c r="F11" s="42"/>
      <c r="G11" s="42"/>
    </row>
    <row r="12" spans="1:14" x14ac:dyDescent="0.25">
      <c r="A12" s="15"/>
      <c r="B12" s="42"/>
      <c r="C12" s="15"/>
      <c r="D12" s="42"/>
      <c r="E12" s="42"/>
      <c r="F12" s="42"/>
      <c r="G12" s="42"/>
    </row>
    <row r="13" spans="1:14" x14ac:dyDescent="0.25">
      <c r="A13" s="15"/>
      <c r="B13" s="42"/>
      <c r="C13" s="15"/>
      <c r="D13" s="42"/>
      <c r="E13" s="42"/>
      <c r="F13" s="42"/>
      <c r="G13" s="42"/>
    </row>
    <row r="14" spans="1:14" x14ac:dyDescent="0.25">
      <c r="A14" s="15"/>
      <c r="B14" s="42"/>
      <c r="C14" s="15"/>
      <c r="D14" s="42"/>
      <c r="E14" s="42"/>
      <c r="F14" s="42"/>
      <c r="G14" s="42"/>
    </row>
    <row r="15" spans="1:14" x14ac:dyDescent="0.25">
      <c r="A15" s="15"/>
      <c r="B15" s="42"/>
      <c r="C15" s="15"/>
      <c r="D15" s="42"/>
      <c r="E15" s="42"/>
      <c r="F15" s="42"/>
      <c r="G15" s="42"/>
    </row>
    <row r="16" spans="1:14" x14ac:dyDescent="0.25">
      <c r="A16" s="15"/>
      <c r="B16" s="42"/>
      <c r="C16" s="15"/>
      <c r="D16" s="42"/>
      <c r="E16" s="42"/>
      <c r="F16" s="42"/>
      <c r="G16" s="42"/>
    </row>
    <row r="17" spans="1:7" x14ac:dyDescent="0.25">
      <c r="A17" s="15"/>
      <c r="B17" s="42"/>
      <c r="C17" s="15"/>
      <c r="D17" s="42"/>
      <c r="E17" s="42"/>
      <c r="F17" s="42"/>
      <c r="G17" s="42"/>
    </row>
    <row r="18" spans="1:7" x14ac:dyDescent="0.25">
      <c r="A18" s="15"/>
      <c r="B18" s="42"/>
      <c r="C18" s="15"/>
      <c r="D18" s="42"/>
      <c r="E18" s="42"/>
      <c r="F18" s="42"/>
      <c r="G18" s="42"/>
    </row>
    <row r="19" spans="1:7" x14ac:dyDescent="0.25">
      <c r="A19" s="15"/>
      <c r="B19" s="42"/>
      <c r="C19" s="15"/>
      <c r="D19" s="42"/>
      <c r="E19" s="42"/>
      <c r="F19" s="42"/>
      <c r="G19" s="42"/>
    </row>
    <row r="20" spans="1:7" x14ac:dyDescent="0.25">
      <c r="A20" s="15"/>
      <c r="B20" s="42"/>
      <c r="C20" s="15"/>
      <c r="D20" s="42"/>
      <c r="E20" s="42"/>
      <c r="F20" s="42"/>
      <c r="G20" s="42"/>
    </row>
    <row r="21" spans="1:7" x14ac:dyDescent="0.25">
      <c r="A21" s="15"/>
      <c r="B21" s="42"/>
      <c r="C21" s="15"/>
      <c r="D21" s="42"/>
      <c r="E21" s="42"/>
      <c r="F21" s="42"/>
      <c r="G21" s="42"/>
    </row>
    <row r="22" spans="1:7" x14ac:dyDescent="0.25">
      <c r="A22" s="15"/>
      <c r="B22" s="42"/>
      <c r="C22" s="15"/>
      <c r="D22" s="42"/>
      <c r="E22" s="42"/>
      <c r="F22" s="42"/>
      <c r="G22" s="42"/>
    </row>
    <row r="23" spans="1:7" x14ac:dyDescent="0.25">
      <c r="A23" s="15"/>
      <c r="B23" s="42"/>
      <c r="C23" s="15"/>
      <c r="D23" s="42"/>
      <c r="E23" s="42"/>
      <c r="F23" s="42"/>
      <c r="G23" s="42"/>
    </row>
    <row r="24" spans="1:7" x14ac:dyDescent="0.25">
      <c r="A24" s="15"/>
      <c r="B24" s="42"/>
      <c r="C24" s="15"/>
      <c r="D24" s="42"/>
      <c r="E24" s="42"/>
      <c r="F24" s="42"/>
      <c r="G24" s="42"/>
    </row>
  </sheetData>
  <mergeCells count="5">
    <mergeCell ref="I5:J5"/>
    <mergeCell ref="I4:J4"/>
    <mergeCell ref="I6:J6"/>
    <mergeCell ref="A1:G1"/>
    <mergeCell ref="I1:K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rightToLeft="1" workbookViewId="0"/>
  </sheetViews>
  <sheetFormatPr defaultRowHeight="15" x14ac:dyDescent="0.25"/>
  <cols>
    <col min="1" max="1" width="138.28515625" customWidth="1"/>
    <col min="2" max="2" width="24.5703125" style="1" customWidth="1"/>
    <col min="3" max="3" width="23.5703125" style="46" customWidth="1"/>
    <col min="4" max="4" width="26" style="28" customWidth="1"/>
    <col min="5" max="7" width="9.140625" style="46"/>
    <col min="8" max="11" width="9.140625" style="86"/>
    <col min="12" max="23" width="9.140625" style="46"/>
    <col min="24" max="25" width="9.140625" style="86"/>
    <col min="26" max="31" width="9.140625" style="9"/>
  </cols>
  <sheetData>
    <row r="1" spans="1:4" ht="21" x14ac:dyDescent="0.55000000000000004">
      <c r="A1" s="11" t="s">
        <v>0</v>
      </c>
      <c r="B1" s="25" t="s">
        <v>37</v>
      </c>
      <c r="D1" s="13" t="s">
        <v>29</v>
      </c>
    </row>
    <row r="2" spans="1:4" ht="21" x14ac:dyDescent="0.55000000000000004">
      <c r="A2" s="11" t="s">
        <v>26</v>
      </c>
      <c r="B2" s="25">
        <v>11111</v>
      </c>
    </row>
    <row r="3" spans="1:4" ht="21" x14ac:dyDescent="0.55000000000000004">
      <c r="A3" s="11" t="s">
        <v>27</v>
      </c>
      <c r="B3" s="25" t="s">
        <v>37</v>
      </c>
    </row>
    <row r="4" spans="1:4" ht="21" x14ac:dyDescent="0.55000000000000004">
      <c r="A4" s="11" t="s">
        <v>28</v>
      </c>
      <c r="B4" s="25" t="s">
        <v>37</v>
      </c>
    </row>
    <row r="5" spans="1:4" ht="21" x14ac:dyDescent="0.55000000000000004">
      <c r="A5" s="11" t="s">
        <v>40</v>
      </c>
      <c r="B5" s="25" t="s">
        <v>37</v>
      </c>
    </row>
    <row r="6" spans="1:4" ht="27.75" customHeight="1" x14ac:dyDescent="0.6">
      <c r="A6" s="12" t="s">
        <v>1</v>
      </c>
      <c r="B6" s="8">
        <v>1</v>
      </c>
    </row>
    <row r="7" spans="1:4" ht="25.5" customHeight="1" x14ac:dyDescent="0.6">
      <c r="A7" s="12" t="s">
        <v>30</v>
      </c>
      <c r="B7" s="8">
        <v>1</v>
      </c>
      <c r="D7" s="28">
        <f>IF(B7=1,1,IF(B7=2,1,IF(B7=3,1.2)))</f>
        <v>1</v>
      </c>
    </row>
    <row r="8" spans="1:4" ht="21" x14ac:dyDescent="0.25">
      <c r="A8" s="33" t="s">
        <v>73</v>
      </c>
      <c r="B8"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02"/>
  <sheetViews>
    <sheetView rightToLeft="1" zoomScale="120" zoomScaleNormal="120" workbookViewId="0"/>
  </sheetViews>
  <sheetFormatPr defaultRowHeight="15" x14ac:dyDescent="0.25"/>
  <cols>
    <col min="1" max="1" width="4.7109375" customWidth="1"/>
    <col min="2" max="2" width="62" style="1" customWidth="1"/>
    <col min="3" max="3" width="19" style="47" customWidth="1"/>
    <col min="4" max="4" width="18.85546875" style="47" customWidth="1"/>
    <col min="5" max="5" width="17.85546875" style="47" customWidth="1"/>
    <col min="6" max="6" width="18.28515625" style="47" customWidth="1"/>
    <col min="7" max="7" width="9.85546875" style="28" customWidth="1"/>
    <col min="8" max="8" width="10.5703125" style="46" customWidth="1"/>
    <col min="9" max="9" width="15.140625" style="28" customWidth="1"/>
    <col min="10" max="10" width="9.85546875" style="28" customWidth="1"/>
    <col min="11" max="11" width="11.7109375" style="28" customWidth="1"/>
    <col min="12" max="12" width="9.140625" style="46"/>
    <col min="13" max="32" width="9.140625" style="86"/>
    <col min="33" max="59" width="9" style="86"/>
  </cols>
  <sheetData>
    <row r="1" spans="1:59" s="2" customFormat="1" ht="21" x14ac:dyDescent="0.5">
      <c r="A1" s="26" t="s">
        <v>2</v>
      </c>
      <c r="B1" s="35" t="s">
        <v>63</v>
      </c>
      <c r="C1" s="27" t="s">
        <v>128</v>
      </c>
      <c r="D1" s="27" t="s">
        <v>76</v>
      </c>
      <c r="E1" s="27" t="s">
        <v>75</v>
      </c>
      <c r="F1" s="27" t="s">
        <v>64</v>
      </c>
      <c r="G1" s="118" t="s">
        <v>59</v>
      </c>
      <c r="H1" s="13" t="s">
        <v>60</v>
      </c>
      <c r="I1" s="13">
        <v>1404</v>
      </c>
      <c r="J1" s="13">
        <v>1403</v>
      </c>
      <c r="K1" s="13">
        <v>1402</v>
      </c>
      <c r="L1" s="51"/>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row>
    <row r="2" spans="1:59" ht="65.25" customHeight="1" x14ac:dyDescent="0.25">
      <c r="A2" s="15">
        <v>1</v>
      </c>
      <c r="B2" s="49" t="s">
        <v>69</v>
      </c>
      <c r="C2" s="3"/>
      <c r="D2" s="3"/>
      <c r="E2" s="3"/>
      <c r="F2" s="3"/>
      <c r="I2" s="28">
        <f>C2+D2</f>
        <v>0</v>
      </c>
      <c r="J2" s="28">
        <f>D2+E2</f>
        <v>0</v>
      </c>
      <c r="K2" s="28">
        <f>E2+F2</f>
        <v>0</v>
      </c>
    </row>
    <row r="3" spans="1:59" ht="57.75" customHeight="1" x14ac:dyDescent="0.25">
      <c r="A3" s="15">
        <v>2</v>
      </c>
      <c r="B3" s="49" t="s">
        <v>70</v>
      </c>
      <c r="C3" s="3"/>
      <c r="D3" s="3"/>
      <c r="E3" s="3"/>
      <c r="F3" s="3"/>
      <c r="I3" s="28">
        <f t="shared" ref="I3:I5" si="0">C3+D3</f>
        <v>0</v>
      </c>
      <c r="J3" s="28">
        <f t="shared" ref="J3:J5" si="1">D3+E3</f>
        <v>0</v>
      </c>
      <c r="K3" s="28">
        <f t="shared" ref="K3:K5" si="2">E3+F3</f>
        <v>0</v>
      </c>
    </row>
    <row r="4" spans="1:59" ht="57.75" customHeight="1" x14ac:dyDescent="0.25">
      <c r="A4" s="15">
        <v>3</v>
      </c>
      <c r="B4" s="49" t="s">
        <v>71</v>
      </c>
      <c r="C4" s="3"/>
      <c r="D4" s="3"/>
      <c r="E4" s="3"/>
      <c r="F4" s="3"/>
      <c r="I4" s="28">
        <f t="shared" ref="I4" si="3">C4+D4</f>
        <v>0</v>
      </c>
      <c r="J4" s="28">
        <f t="shared" ref="J4" si="4">D4+E4</f>
        <v>0</v>
      </c>
      <c r="K4" s="28">
        <f t="shared" ref="K4" si="5">E4+F4</f>
        <v>0</v>
      </c>
    </row>
    <row r="5" spans="1:59" ht="64.5" customHeight="1" x14ac:dyDescent="0.25">
      <c r="A5" s="15">
        <v>4</v>
      </c>
      <c r="B5" s="49" t="s">
        <v>130</v>
      </c>
      <c r="C5" s="3"/>
      <c r="D5" s="3"/>
      <c r="E5" s="3"/>
      <c r="F5" s="3"/>
      <c r="I5" s="28">
        <f t="shared" si="0"/>
        <v>0</v>
      </c>
      <c r="J5" s="28">
        <f t="shared" si="1"/>
        <v>0</v>
      </c>
      <c r="K5" s="28">
        <f t="shared" si="2"/>
        <v>0</v>
      </c>
    </row>
    <row r="6" spans="1:59" x14ac:dyDescent="0.25">
      <c r="C6" s="1"/>
      <c r="D6" s="1"/>
      <c r="E6" s="1"/>
      <c r="F6" s="1"/>
    </row>
    <row r="7" spans="1:59" x14ac:dyDescent="0.25">
      <c r="C7" s="1"/>
      <c r="D7" s="1"/>
      <c r="E7" s="1"/>
      <c r="F7" s="1"/>
    </row>
    <row r="8" spans="1:59" x14ac:dyDescent="0.25">
      <c r="C8" s="1"/>
      <c r="D8" s="1"/>
      <c r="E8" s="1"/>
      <c r="F8" s="1"/>
    </row>
    <row r="9" spans="1:59" x14ac:dyDescent="0.25">
      <c r="C9" s="1"/>
      <c r="D9" s="1"/>
      <c r="E9" s="1"/>
      <c r="F9" s="1"/>
    </row>
    <row r="10" spans="1:59" x14ac:dyDescent="0.25">
      <c r="C10" s="1"/>
      <c r="D10" s="1"/>
      <c r="E10" s="1"/>
      <c r="F10" s="1"/>
    </row>
    <row r="11" spans="1:59" x14ac:dyDescent="0.25">
      <c r="C11" s="1"/>
      <c r="D11" s="1"/>
      <c r="E11" s="1"/>
      <c r="F11" s="1"/>
    </row>
    <row r="12" spans="1:59" x14ac:dyDescent="0.25">
      <c r="C12" s="1"/>
      <c r="D12" s="1"/>
      <c r="E12" s="1"/>
      <c r="F12" s="1"/>
    </row>
    <row r="13" spans="1:59" x14ac:dyDescent="0.25">
      <c r="C13" s="1"/>
      <c r="D13" s="1"/>
      <c r="E13" s="1"/>
      <c r="F13" s="1"/>
    </row>
    <row r="14" spans="1:59" x14ac:dyDescent="0.25">
      <c r="C14" s="1"/>
      <c r="D14" s="1"/>
      <c r="E14" s="1"/>
      <c r="F14" s="1"/>
    </row>
    <row r="15" spans="1:59" x14ac:dyDescent="0.25">
      <c r="C15" s="1"/>
      <c r="D15" s="1"/>
      <c r="E15" s="1"/>
      <c r="F15" s="1"/>
    </row>
    <row r="16" spans="1:59" x14ac:dyDescent="0.25">
      <c r="C16" s="1"/>
      <c r="D16" s="1"/>
      <c r="E16" s="1"/>
      <c r="F16" s="1"/>
    </row>
    <row r="17" spans="3:6" x14ac:dyDescent="0.25">
      <c r="C17" s="1"/>
      <c r="D17" s="1"/>
      <c r="E17" s="1"/>
      <c r="F17" s="1"/>
    </row>
    <row r="18" spans="3:6" x14ac:dyDescent="0.25">
      <c r="C18" s="1"/>
      <c r="D18" s="1"/>
      <c r="E18" s="1"/>
      <c r="F18" s="1"/>
    </row>
    <row r="19" spans="3:6" x14ac:dyDescent="0.25">
      <c r="C19" s="1"/>
      <c r="D19" s="1"/>
      <c r="E19" s="1"/>
      <c r="F19" s="1"/>
    </row>
    <row r="20" spans="3:6" x14ac:dyDescent="0.25">
      <c r="C20" s="1"/>
      <c r="D20" s="1"/>
      <c r="E20" s="1"/>
      <c r="F20" s="1"/>
    </row>
    <row r="21" spans="3:6" x14ac:dyDescent="0.25">
      <c r="C21" s="1"/>
      <c r="D21" s="1"/>
      <c r="E21" s="1"/>
      <c r="F21" s="1"/>
    </row>
    <row r="22" spans="3:6" x14ac:dyDescent="0.25">
      <c r="C22" s="1"/>
      <c r="D22" s="1"/>
      <c r="E22" s="1"/>
      <c r="F22" s="1"/>
    </row>
    <row r="23" spans="3:6" x14ac:dyDescent="0.25">
      <c r="C23" s="1"/>
      <c r="D23" s="1"/>
      <c r="E23" s="1"/>
      <c r="F23" s="1"/>
    </row>
    <row r="24" spans="3:6" x14ac:dyDescent="0.25">
      <c r="C24" s="1"/>
      <c r="D24" s="1"/>
      <c r="E24" s="1"/>
      <c r="F24" s="1"/>
    </row>
    <row r="25" spans="3:6" x14ac:dyDescent="0.25">
      <c r="C25" s="1"/>
      <c r="D25" s="1"/>
      <c r="E25" s="1"/>
      <c r="F25" s="1"/>
    </row>
    <row r="26" spans="3:6" x14ac:dyDescent="0.25">
      <c r="C26" s="1"/>
      <c r="D26" s="1"/>
      <c r="E26" s="1"/>
      <c r="F26" s="1"/>
    </row>
    <row r="27" spans="3:6" x14ac:dyDescent="0.25">
      <c r="C27" s="1"/>
      <c r="D27" s="1"/>
      <c r="E27" s="1"/>
      <c r="F27" s="1"/>
    </row>
    <row r="28" spans="3:6" x14ac:dyDescent="0.25">
      <c r="C28" s="1"/>
      <c r="D28" s="1"/>
      <c r="E28" s="1"/>
      <c r="F28" s="1"/>
    </row>
    <row r="29" spans="3:6" x14ac:dyDescent="0.25">
      <c r="C29" s="1"/>
      <c r="D29" s="1"/>
      <c r="E29" s="1"/>
      <c r="F29" s="1"/>
    </row>
    <row r="30" spans="3:6" x14ac:dyDescent="0.25">
      <c r="C30" s="1"/>
      <c r="D30" s="1"/>
      <c r="E30" s="1"/>
      <c r="F30" s="1"/>
    </row>
    <row r="31" spans="3:6" x14ac:dyDescent="0.25">
      <c r="C31" s="1"/>
      <c r="D31" s="1"/>
      <c r="E31" s="1"/>
      <c r="F31" s="1"/>
    </row>
    <row r="32" spans="3: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200"/>
  <sheetViews>
    <sheetView rightToLeft="1" zoomScale="50" zoomScaleNormal="50" workbookViewId="0"/>
  </sheetViews>
  <sheetFormatPr defaultRowHeight="15" x14ac:dyDescent="0.25"/>
  <cols>
    <col min="1" max="1" width="8.140625" style="91" customWidth="1"/>
    <col min="2" max="2" width="12.140625" style="91" customWidth="1"/>
    <col min="3" max="3" width="14.42578125" style="91" customWidth="1"/>
    <col min="4" max="4" width="8" style="91" customWidth="1"/>
    <col min="5" max="5" width="22.7109375" style="91" customWidth="1"/>
    <col min="6" max="6" width="19.42578125" style="91" customWidth="1"/>
    <col min="7" max="7" width="7.28515625" style="91" customWidth="1"/>
    <col min="8" max="8" width="23.140625" style="91" customWidth="1"/>
    <col min="9" max="9" width="13.140625" style="91" customWidth="1"/>
    <col min="10" max="10" width="9" style="91" customWidth="1"/>
    <col min="11" max="11" width="10.85546875" style="91" customWidth="1"/>
    <col min="12" max="12" width="22.42578125" style="91" customWidth="1"/>
    <col min="13" max="13" width="8.28515625" style="91" customWidth="1"/>
    <col min="14" max="14" width="6.85546875" style="91" customWidth="1"/>
    <col min="15" max="15" width="9.85546875" style="91" customWidth="1"/>
    <col min="16" max="16" width="14.42578125" style="91" customWidth="1"/>
    <col min="17" max="17" width="13" style="91" customWidth="1"/>
    <col min="18" max="18" width="8" style="91" customWidth="1"/>
    <col min="19" max="19" width="13.7109375" style="91" customWidth="1"/>
    <col min="20" max="20" width="14.85546875" style="91" customWidth="1"/>
    <col min="21" max="21" width="7.5703125" style="91" customWidth="1"/>
    <col min="22" max="22" width="15.42578125" style="91" customWidth="1"/>
    <col min="23" max="23" width="8.85546875" style="91" customWidth="1"/>
    <col min="24" max="24" width="11" style="91" customWidth="1"/>
    <col min="25" max="25" width="8.5703125" style="91" customWidth="1"/>
    <col min="26" max="27" width="8" style="91" customWidth="1"/>
    <col min="28" max="28" width="44" style="95" customWidth="1"/>
    <col min="29" max="50" width="10.28515625" style="46" customWidth="1"/>
    <col min="51" max="51" width="9" style="28" customWidth="1"/>
    <col min="52" max="52" width="28.5703125" style="28" customWidth="1"/>
    <col min="53" max="53" width="32.140625" style="28" customWidth="1"/>
    <col min="54" max="54" width="22.5703125" style="28" customWidth="1"/>
    <col min="55" max="55" width="51.85546875" style="28" customWidth="1"/>
    <col min="56" max="56" width="38.7109375" style="28" customWidth="1"/>
    <col min="57" max="57" width="18.5703125" style="28" customWidth="1"/>
    <col min="58" max="58" width="19.42578125" style="28" customWidth="1"/>
    <col min="59" max="59" width="17.28515625" style="28" customWidth="1"/>
    <col min="60" max="60" width="24.7109375" style="28" customWidth="1"/>
    <col min="61" max="61" width="16.7109375" style="28" customWidth="1"/>
    <col min="62" max="62" width="18.140625" style="28" customWidth="1"/>
    <col min="63" max="63" width="29.42578125" style="28" customWidth="1"/>
    <col min="64" max="64" width="28.85546875" style="28" customWidth="1"/>
    <col min="65" max="65" width="24.5703125" style="28" customWidth="1"/>
    <col min="66" max="66" width="16" style="28" customWidth="1"/>
    <col min="67" max="67" width="16.85546875" style="28" customWidth="1"/>
    <col min="68" max="68" width="16.140625" style="28" customWidth="1"/>
    <col min="69" max="69" width="15.42578125" style="28" customWidth="1"/>
    <col min="70" max="70" width="12.42578125" style="28" customWidth="1"/>
    <col min="71" max="71" width="16.140625" style="28" customWidth="1"/>
    <col min="72" max="72" width="12.28515625" style="28" customWidth="1"/>
    <col min="73" max="74" width="13.42578125" style="28" customWidth="1"/>
    <col min="75" max="78" width="19.85546875" style="28" customWidth="1"/>
    <col min="79" max="79" width="9.140625" style="28" customWidth="1"/>
    <col min="80" max="80" width="12.5703125" style="28" customWidth="1"/>
    <col min="81" max="81" width="12" style="28" customWidth="1"/>
    <col min="82" max="96" width="9.140625" style="86"/>
  </cols>
  <sheetData>
    <row r="1" spans="1:96" s="88" customFormat="1" ht="27.4" customHeight="1" x14ac:dyDescent="0.25">
      <c r="A1" s="89" t="s">
        <v>2</v>
      </c>
      <c r="B1" s="89" t="s">
        <v>77</v>
      </c>
      <c r="C1" s="89" t="s">
        <v>78</v>
      </c>
      <c r="D1" s="89" t="s">
        <v>79</v>
      </c>
      <c r="E1" s="89" t="s">
        <v>80</v>
      </c>
      <c r="F1" s="89" t="s">
        <v>81</v>
      </c>
      <c r="G1" s="89" t="s">
        <v>82</v>
      </c>
      <c r="H1" s="89" t="s">
        <v>83</v>
      </c>
      <c r="I1" s="89" t="s">
        <v>84</v>
      </c>
      <c r="J1" s="89" t="s">
        <v>85</v>
      </c>
      <c r="K1" s="89" t="s">
        <v>86</v>
      </c>
      <c r="L1" s="89" t="s">
        <v>87</v>
      </c>
      <c r="M1" s="89" t="s">
        <v>88</v>
      </c>
      <c r="N1" s="89" t="s">
        <v>89</v>
      </c>
      <c r="O1" s="89" t="s">
        <v>90</v>
      </c>
      <c r="P1" s="89" t="s">
        <v>91</v>
      </c>
      <c r="Q1" s="89" t="s">
        <v>92</v>
      </c>
      <c r="R1" s="89" t="s">
        <v>93</v>
      </c>
      <c r="S1" s="89" t="s">
        <v>94</v>
      </c>
      <c r="T1" s="89" t="s">
        <v>95</v>
      </c>
      <c r="U1" s="89" t="s">
        <v>96</v>
      </c>
      <c r="V1" s="89" t="s">
        <v>97</v>
      </c>
      <c r="W1" s="89" t="s">
        <v>98</v>
      </c>
      <c r="X1" s="89" t="s">
        <v>99</v>
      </c>
      <c r="Y1" s="89" t="s">
        <v>100</v>
      </c>
      <c r="Z1" s="89" t="s">
        <v>101</v>
      </c>
      <c r="AA1" s="89" t="s">
        <v>102</v>
      </c>
      <c r="AB1" s="94" t="s">
        <v>127</v>
      </c>
      <c r="AC1" s="109" t="s">
        <v>103</v>
      </c>
      <c r="AD1" s="109" t="s">
        <v>104</v>
      </c>
      <c r="AE1" s="109" t="s">
        <v>105</v>
      </c>
      <c r="AF1" s="109" t="s">
        <v>106</v>
      </c>
      <c r="AG1" s="109" t="s">
        <v>107</v>
      </c>
      <c r="AH1" s="109" t="s">
        <v>108</v>
      </c>
      <c r="AI1" s="109" t="s">
        <v>109</v>
      </c>
      <c r="AJ1" s="109" t="s">
        <v>110</v>
      </c>
      <c r="AK1" s="109" t="s">
        <v>111</v>
      </c>
      <c r="AL1" s="109" t="s">
        <v>112</v>
      </c>
      <c r="AM1" s="109" t="s">
        <v>113</v>
      </c>
      <c r="AN1" s="109" t="s">
        <v>114</v>
      </c>
      <c r="AO1" s="109" t="s">
        <v>115</v>
      </c>
      <c r="AP1" s="109" t="s">
        <v>116</v>
      </c>
      <c r="AQ1" s="109" t="s">
        <v>117</v>
      </c>
      <c r="AR1" s="109" t="s">
        <v>118</v>
      </c>
      <c r="AS1" s="109" t="s">
        <v>119</v>
      </c>
      <c r="AT1" s="109" t="s">
        <v>120</v>
      </c>
      <c r="AU1" s="109" t="s">
        <v>121</v>
      </c>
      <c r="AV1" s="109" t="s">
        <v>122</v>
      </c>
      <c r="AW1" s="109" t="s">
        <v>123</v>
      </c>
      <c r="AX1" s="109" t="s">
        <v>124</v>
      </c>
      <c r="AY1" s="13" t="s">
        <v>2</v>
      </c>
      <c r="AZ1" s="110" t="s">
        <v>146</v>
      </c>
      <c r="BA1" s="110" t="s">
        <v>54</v>
      </c>
      <c r="BB1" s="110" t="s">
        <v>57</v>
      </c>
      <c r="BC1" s="111" t="s">
        <v>147</v>
      </c>
      <c r="BD1" s="110" t="s">
        <v>148</v>
      </c>
      <c r="BE1" s="110" t="s">
        <v>52</v>
      </c>
      <c r="BF1" s="112" t="s">
        <v>149</v>
      </c>
      <c r="BG1" s="110" t="s">
        <v>51</v>
      </c>
      <c r="BH1" s="110" t="s">
        <v>150</v>
      </c>
      <c r="BI1" s="110" t="s">
        <v>55</v>
      </c>
      <c r="BJ1" s="110" t="s">
        <v>56</v>
      </c>
      <c r="BK1" s="110" t="s">
        <v>58</v>
      </c>
      <c r="BL1" s="13" t="s">
        <v>59</v>
      </c>
      <c r="BM1" s="112" t="s">
        <v>60</v>
      </c>
      <c r="BN1" s="110" t="s">
        <v>15</v>
      </c>
      <c r="BO1" s="110" t="s">
        <v>14</v>
      </c>
      <c r="BP1" s="13" t="s">
        <v>16</v>
      </c>
      <c r="BQ1" s="110" t="s">
        <v>17</v>
      </c>
      <c r="BR1" s="13" t="s">
        <v>18</v>
      </c>
      <c r="BS1" s="112" t="s">
        <v>19</v>
      </c>
      <c r="BT1" s="13" t="s">
        <v>20</v>
      </c>
      <c r="BU1" s="13" t="s">
        <v>21</v>
      </c>
      <c r="BV1" s="13" t="s">
        <v>61</v>
      </c>
      <c r="BW1" s="113">
        <v>1404</v>
      </c>
      <c r="BX1" s="113">
        <v>1403</v>
      </c>
      <c r="BY1" s="113">
        <v>1402</v>
      </c>
      <c r="BZ1" s="114" t="s">
        <v>23</v>
      </c>
      <c r="CA1" s="113">
        <v>1404</v>
      </c>
      <c r="CB1" s="113">
        <v>1403</v>
      </c>
      <c r="CC1" s="113">
        <v>1402</v>
      </c>
      <c r="CD1" s="87"/>
      <c r="CE1" s="87"/>
      <c r="CF1" s="87"/>
      <c r="CG1" s="87"/>
      <c r="CH1" s="87"/>
      <c r="CI1" s="87"/>
      <c r="CJ1" s="87"/>
      <c r="CK1" s="87"/>
      <c r="CL1" s="87"/>
      <c r="CM1" s="87"/>
      <c r="CN1" s="87"/>
      <c r="CO1" s="87"/>
      <c r="CP1" s="87"/>
      <c r="CQ1" s="87"/>
      <c r="CR1" s="87"/>
    </row>
    <row r="2" spans="1:96" ht="21" x14ac:dyDescent="0.25">
      <c r="A2" s="90"/>
      <c r="D2" s="92"/>
      <c r="L2" s="92"/>
      <c r="M2" s="92"/>
      <c r="N2" s="92"/>
      <c r="O2" s="92"/>
      <c r="W2" s="92"/>
      <c r="X2" s="92"/>
      <c r="Y2" s="92"/>
      <c r="AY2" s="28">
        <v>1</v>
      </c>
      <c r="AZ2" s="115">
        <f>M2</f>
        <v>0</v>
      </c>
      <c r="BA2" s="116" t="str">
        <f>IF(AND(Y2=1,Z2="بلی"),2,IF(Y2=1,1,IF(Z2="","",IF(Z2="بلی",2,3))))</f>
        <v/>
      </c>
      <c r="BB2" s="116" t="str">
        <f>IF(AND(Y2&gt;1,Z2="بلی"),X2-1,IF(AND(Y2=1,Z2="خیر"),X2-1,IF(AND(Y2=1,Z2="بلی"),X2-2,IF(X2="","",X2))))</f>
        <v/>
      </c>
      <c r="BC2" s="116" t="str">
        <f>IF(OR(H2="تحقیقی اصیل (Original Article)",H2="مروری (Review Article)"),1,IF(OR(H2="Short of Brief Communication/Brief Report/Rapid Communication",H2="Research Letter/Case Report/Medical Hypothesis"),2,IF(H2="Case Report/Case Series",3,IF(H2="Letter to editor/Editorial/Authors Reply",4,""))))</f>
        <v/>
      </c>
      <c r="BD2" s="116" t="str">
        <f t="shared" ref="BD2:BD66" si="0">IF(I2="ISI",1,IF(I2="PubMed",2,IF(I2="Scopus",3,IF(I2="Embase/Chemical Abstract/Biological Abstract/PsychInfo/CINAHL/Current Content",4,IF(OR(I2="ISC",I2="سایر نمایه ها",I2="فاقد نمایه"),5,"")))))</f>
        <v/>
      </c>
      <c r="BE2" s="116">
        <f>J2</f>
        <v>0</v>
      </c>
      <c r="BF2" s="116">
        <f>IF(P2="چارک اول(Q1)",1,IF(P2="چارک دوم (Q2)",2,IF(P2="چارک سوم (Q3)",3,IF(P2="چارک چهارم (Q4)",4,4))))</f>
        <v>4</v>
      </c>
      <c r="BG2" s="116" t="str">
        <f>IF(V2="بلی",1,IF(V2="خیر",2,""))</f>
        <v/>
      </c>
      <c r="BH2" s="116" t="str">
        <f>IF(W2&gt;100,1,IF(W2="","",2))</f>
        <v/>
      </c>
      <c r="BI2" s="116" t="str">
        <f>IF(M2&gt;1000,1,"")</f>
        <v/>
      </c>
      <c r="BJ2" s="116" t="str">
        <f>IF(M2&gt;1000,1,"")</f>
        <v/>
      </c>
      <c r="BK2" s="116" t="str">
        <f>IF(M2&gt;1000,1,"")</f>
        <v/>
      </c>
      <c r="BL2" s="116"/>
      <c r="BN2" s="28" t="b">
        <f t="shared" ref="BN2:BN33" si="1">IF(AND(BA2=1,BJ2&gt;0),0.5/BI2,IF(AND(BA2=1,BJ2=0),1/BI2,IF(BA2=2,1/BJ2,IF(AND(BA2=3,BB2=1),0.3,IF(AND(BA2=3,BB2&gt;1),0.5/BB2)))))</f>
        <v>0</v>
      </c>
      <c r="BO2" s="28" t="b">
        <f t="shared" ref="BO2:BO33" si="2">IF(BK2=1,1,IF(BK2=2,0.7))</f>
        <v>0</v>
      </c>
      <c r="BP2" s="28" t="b">
        <f t="shared" ref="BP2:BP33" si="3">IF(BC2=1,1,IF(BC2=2,0.75,IF(BC2=3,0.5,IF(BC2=4,0.25))))</f>
        <v>0</v>
      </c>
      <c r="BQ2" s="28" t="b">
        <f>IF(AND(AB2=1,BD2=1),25,IF(AND(AB2=2,BD2=1),25,IF(AND(AB2=1,BD2=2),25,IF(AND(AB2=2,BD2=2),20,IF(AND(AB2=1,BD2=3),20,IF(AND(AB2=2,BD2=3),15,IF(AND(AB2=1,BD2=4),15,IF(AND(AB2=2,BD2=4),7,IF(AND(AB2=1,BD2=5),7,IF(AND(AB2=2,BD2=5),5,IF(AND(AB2=0,BD2=1),25,IF(AND(AB2=0,BD2=2),20,IF(AND(AB2=0,BD2=3),15,IF(AND(AB2=0,BD2=4),7,IF(AND(AB2=0,BD2=5),5)))))))))))))))</f>
        <v>0</v>
      </c>
      <c r="BR2" s="28">
        <f t="shared" ref="BR2:BR33" si="4">IF(AND(BE2&gt;0,BH2=2),POWER((BE2+1),2),IF(AND(BE2&gt;0,BH2=1,BA2=3),BE2*0.2,IF(AND(BE2&gt;0,BH2=1,BA2&lt;3),POWER((BE2+1),2),IF(BE2=0,0,"FALSE"))))</f>
        <v>0</v>
      </c>
      <c r="BS2" s="28">
        <f t="shared" ref="BS2:BS33" si="5">IF(BF2=1,1.6,IF(BF2=2,1.4,IF(BF2=3,1.2,IF(BF2=4,1,IF(BF2=0,1)))))</f>
        <v>1</v>
      </c>
      <c r="BT2" s="28" t="b">
        <f t="shared" ref="BT2:BT33" si="6">IF(BG2=1,1.2,IF(BG2=2,1,IF(BG2=0,1)))</f>
        <v>0</v>
      </c>
      <c r="BU2" s="28">
        <f>(BQ2+BR2)*BS2*BT2*BP2*BN2*BO2</f>
        <v>0</v>
      </c>
      <c r="BW2" s="28">
        <f>IF(OR(AZ2=2024, AZ2=2023, AZ2=1403, AZ2=1402),BU2,0)</f>
        <v>0</v>
      </c>
      <c r="BX2" s="28">
        <f>IF(OR(AZ2=2023, AZ2=2022, AZ2=1402, AZ2=1401),BU2,0)</f>
        <v>0</v>
      </c>
      <c r="BY2" s="28">
        <f>IF(OR(AZ2=2022, AZ2=2021, AZ2=1401, AZ2=1400),BU2,0)</f>
        <v>0</v>
      </c>
      <c r="CA2" s="117">
        <f>SUM(BW2:BW200)</f>
        <v>0</v>
      </c>
      <c r="CB2" s="117">
        <f>SUM(BX2:BX200)</f>
        <v>0</v>
      </c>
      <c r="CC2" s="117">
        <f>SUM(BY2:BY200)</f>
        <v>0</v>
      </c>
    </row>
    <row r="3" spans="1:96" x14ac:dyDescent="0.25">
      <c r="A3" s="92"/>
      <c r="D3" s="92"/>
      <c r="M3" s="92"/>
      <c r="N3" s="92"/>
      <c r="O3" s="92"/>
      <c r="W3" s="92"/>
      <c r="X3" s="92"/>
      <c r="Y3" s="92"/>
      <c r="AY3" s="28">
        <v>3</v>
      </c>
      <c r="AZ3" s="115">
        <f t="shared" ref="AZ3:AZ66" si="7">M3</f>
        <v>0</v>
      </c>
      <c r="BA3" s="116" t="str">
        <f t="shared" ref="BA3:BA66" si="8">IF(AND(Y3=1,Z3="بلی"),2,IF(Y3=1,1,IF(Z3="","",IF(Z3="بلی",2,3))))</f>
        <v/>
      </c>
      <c r="BB3" s="116" t="str">
        <f t="shared" ref="BB3:BB66" si="9">IF(AND(Y3&gt;1,Z3="بلی"),X3-1,IF(AND(Y3=1,Z3="خیر"),X3-1,IF(AND(Y3=1,Z3="بلی"),X3-2,IF(X3="","",X3))))</f>
        <v/>
      </c>
      <c r="BC3" s="116" t="str">
        <f t="shared" ref="BC3:BC66" si="10">IF(OR(H3="تحقیقی اصیل (Original Article)",H3="مروری (Review Article)"),1,IF(OR(H3="Short of Brief Communication/Brief Report/Rapid Communication",H3="Research Letter/Case Report/Medical Hypothesis"),2,IF(H3="Case Report/Case Series",3,IF(H3="Letter to editor/Editorial/Authors Reply",4,""))))</f>
        <v/>
      </c>
      <c r="BD3" s="116" t="str">
        <f t="shared" si="0"/>
        <v/>
      </c>
      <c r="BE3" s="116">
        <f t="shared" ref="BE3:BE66" si="11">J3</f>
        <v>0</v>
      </c>
      <c r="BF3" s="116">
        <f t="shared" ref="BF3:BF66" si="12">IF(P3="چارک اول(Q1)",1,IF(P3="چارک دوم (Q2)",2,IF(P3="چارک سوم (Q3)",3,IF(P3="چارک چهارم (Q4)",4,4))))</f>
        <v>4</v>
      </c>
      <c r="BG3" s="116" t="str">
        <f t="shared" ref="BG3:BG66" si="13">IF(V3="بلی",1,IF(V3="خیر",2,""))</f>
        <v/>
      </c>
      <c r="BH3" s="116" t="str">
        <f t="shared" ref="BH3:BH66" si="14">IF(W3&gt;100,1,IF(W3="","",2))</f>
        <v/>
      </c>
      <c r="BI3" s="116" t="str">
        <f t="shared" ref="BI3:BI66" si="15">IF(M3&gt;1000,1,"")</f>
        <v/>
      </c>
      <c r="BJ3" s="116" t="str">
        <f t="shared" ref="BJ3:BJ66" si="16">IF(M3&gt;1000,1,"")</f>
        <v/>
      </c>
      <c r="BK3" s="116" t="str">
        <f t="shared" ref="BK3:BK66" si="17">IF(M3&gt;1000,1,"")</f>
        <v/>
      </c>
      <c r="BL3" s="116"/>
      <c r="BN3" s="28" t="b">
        <f t="shared" si="1"/>
        <v>0</v>
      </c>
      <c r="BO3" s="28" t="b">
        <f t="shared" si="2"/>
        <v>0</v>
      </c>
      <c r="BP3" s="28" t="b">
        <f t="shared" si="3"/>
        <v>0</v>
      </c>
      <c r="BQ3" s="28" t="b">
        <f t="shared" ref="BQ3:BQ66" si="18">IF(AND(AB3=1,BD3=1),25,IF(AND(AB3=2,BD3=1),25,IF(AND(AB3=1,BD3=2),25,IF(AND(AB3=2,BD3=2),20,IF(AND(AB3=1,BD3=3),20,IF(AND(AB3=2,BD3=3),15,IF(AND(AB3=1,BD3=4),15,IF(AND(AB3=2,BD3=4),7,IF(AND(AB3=1,BD3=5),7,IF(AND(AB3=2,BD3=5),5,IF(AND(AB3=0,BD3=1),25,IF(AND(AB3=0,BD3=2),20,IF(AND(AB3=0,BD3=3),15,IF(AND(AB3=0,BD3=4),7,IF(AND(AB3=0,BD3=5),5)))))))))))))))</f>
        <v>0</v>
      </c>
      <c r="BR3" s="28">
        <f t="shared" si="4"/>
        <v>0</v>
      </c>
      <c r="BS3" s="28">
        <f t="shared" si="5"/>
        <v>1</v>
      </c>
      <c r="BT3" s="28" t="b">
        <f t="shared" si="6"/>
        <v>0</v>
      </c>
      <c r="BU3" s="28">
        <f t="shared" ref="BU3:BU197" si="19">(BQ3+BR3)*BS3*BT3*BP3*BN3*BO3</f>
        <v>0</v>
      </c>
      <c r="BW3" s="28">
        <f t="shared" ref="BW3:BW66" si="20">IF(OR(AZ3=2024, AZ3=2023, AZ3=1403, AZ3=1402),BU3,0)</f>
        <v>0</v>
      </c>
      <c r="BX3" s="28">
        <f t="shared" ref="BX3:BX66" si="21">IF(OR(AZ3=2023, AZ3=2022, AZ3=1402, AZ3=1401),BU3,0)</f>
        <v>0</v>
      </c>
      <c r="BY3" s="28">
        <f t="shared" ref="BY3:BY66" si="22">IF(OR(AZ3=2022, AZ3=2021, AZ3=1401, AZ3=1400),BU3,0)</f>
        <v>0</v>
      </c>
    </row>
    <row r="4" spans="1:96" x14ac:dyDescent="0.25">
      <c r="A4" s="92"/>
      <c r="D4" s="92"/>
      <c r="M4" s="92"/>
      <c r="N4" s="92"/>
      <c r="O4" s="92"/>
      <c r="W4" s="92"/>
      <c r="X4" s="92"/>
      <c r="Y4" s="92"/>
      <c r="AY4" s="28">
        <v>4</v>
      </c>
      <c r="AZ4" s="115">
        <f t="shared" si="7"/>
        <v>0</v>
      </c>
      <c r="BA4" s="116" t="str">
        <f t="shared" si="8"/>
        <v/>
      </c>
      <c r="BB4" s="116" t="str">
        <f t="shared" si="9"/>
        <v/>
      </c>
      <c r="BC4" s="116" t="str">
        <f t="shared" si="10"/>
        <v/>
      </c>
      <c r="BD4" s="116" t="str">
        <f t="shared" si="0"/>
        <v/>
      </c>
      <c r="BE4" s="116">
        <f t="shared" si="11"/>
        <v>0</v>
      </c>
      <c r="BF4" s="116">
        <f t="shared" si="12"/>
        <v>4</v>
      </c>
      <c r="BG4" s="116" t="str">
        <f t="shared" si="13"/>
        <v/>
      </c>
      <c r="BH4" s="116" t="str">
        <f t="shared" si="14"/>
        <v/>
      </c>
      <c r="BI4" s="116" t="str">
        <f t="shared" si="15"/>
        <v/>
      </c>
      <c r="BJ4" s="116" t="str">
        <f t="shared" si="16"/>
        <v/>
      </c>
      <c r="BK4" s="116" t="str">
        <f t="shared" si="17"/>
        <v/>
      </c>
      <c r="BL4" s="116"/>
      <c r="BN4" s="28" t="b">
        <f t="shared" si="1"/>
        <v>0</v>
      </c>
      <c r="BO4" s="28" t="b">
        <f t="shared" si="2"/>
        <v>0</v>
      </c>
      <c r="BP4" s="28" t="b">
        <f t="shared" si="3"/>
        <v>0</v>
      </c>
      <c r="BQ4" s="28" t="b">
        <f t="shared" si="18"/>
        <v>0</v>
      </c>
      <c r="BR4" s="28">
        <f t="shared" si="4"/>
        <v>0</v>
      </c>
      <c r="BS4" s="28">
        <f t="shared" si="5"/>
        <v>1</v>
      </c>
      <c r="BT4" s="28" t="b">
        <f t="shared" si="6"/>
        <v>0</v>
      </c>
      <c r="BU4" s="28">
        <f t="shared" si="19"/>
        <v>0</v>
      </c>
      <c r="BW4" s="28">
        <f t="shared" si="20"/>
        <v>0</v>
      </c>
      <c r="BX4" s="28">
        <f t="shared" si="21"/>
        <v>0</v>
      </c>
      <c r="BY4" s="28">
        <f t="shared" si="22"/>
        <v>0</v>
      </c>
    </row>
    <row r="5" spans="1:96" ht="14.25" customHeight="1" x14ac:dyDescent="0.25">
      <c r="A5" s="124" t="s">
        <v>141</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6"/>
      <c r="AY5" s="28">
        <v>5</v>
      </c>
      <c r="AZ5" s="115">
        <f t="shared" si="7"/>
        <v>0</v>
      </c>
      <c r="BA5" s="116" t="str">
        <f t="shared" si="8"/>
        <v/>
      </c>
      <c r="BB5" s="116" t="str">
        <f t="shared" si="9"/>
        <v/>
      </c>
      <c r="BC5" s="116" t="str">
        <f t="shared" si="10"/>
        <v/>
      </c>
      <c r="BD5" s="116" t="str">
        <f t="shared" si="0"/>
        <v/>
      </c>
      <c r="BE5" s="116">
        <f t="shared" si="11"/>
        <v>0</v>
      </c>
      <c r="BF5" s="116">
        <f t="shared" si="12"/>
        <v>4</v>
      </c>
      <c r="BG5" s="116" t="str">
        <f t="shared" si="13"/>
        <v/>
      </c>
      <c r="BH5" s="116" t="str">
        <f t="shared" si="14"/>
        <v/>
      </c>
      <c r="BI5" s="116" t="str">
        <f t="shared" si="15"/>
        <v/>
      </c>
      <c r="BJ5" s="116" t="str">
        <f t="shared" si="16"/>
        <v/>
      </c>
      <c r="BK5" s="116" t="str">
        <f t="shared" si="17"/>
        <v/>
      </c>
      <c r="BL5" s="116"/>
      <c r="BN5" s="28" t="b">
        <f t="shared" si="1"/>
        <v>0</v>
      </c>
      <c r="BO5" s="28" t="b">
        <f t="shared" si="2"/>
        <v>0</v>
      </c>
      <c r="BP5" s="28" t="b">
        <f t="shared" si="3"/>
        <v>0</v>
      </c>
      <c r="BQ5" s="28" t="b">
        <f t="shared" si="18"/>
        <v>0</v>
      </c>
      <c r="BR5" s="28">
        <f t="shared" si="4"/>
        <v>0</v>
      </c>
      <c r="BS5" s="28">
        <f t="shared" si="5"/>
        <v>1</v>
      </c>
      <c r="BT5" s="28" t="b">
        <f t="shared" si="6"/>
        <v>0</v>
      </c>
      <c r="BU5" s="28">
        <f t="shared" si="19"/>
        <v>0</v>
      </c>
      <c r="BW5" s="28">
        <f t="shared" si="20"/>
        <v>0</v>
      </c>
      <c r="BX5" s="28">
        <f t="shared" si="21"/>
        <v>0</v>
      </c>
      <c r="BY5" s="28">
        <f t="shared" si="22"/>
        <v>0</v>
      </c>
    </row>
    <row r="6" spans="1:96" ht="14.25" customHeight="1" x14ac:dyDescent="0.25">
      <c r="A6" s="127"/>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9"/>
      <c r="AY6" s="28">
        <v>6</v>
      </c>
      <c r="AZ6" s="115">
        <f t="shared" si="7"/>
        <v>0</v>
      </c>
      <c r="BA6" s="116" t="str">
        <f t="shared" si="8"/>
        <v/>
      </c>
      <c r="BB6" s="116" t="str">
        <f t="shared" si="9"/>
        <v/>
      </c>
      <c r="BC6" s="116" t="str">
        <f t="shared" si="10"/>
        <v/>
      </c>
      <c r="BD6" s="116" t="str">
        <f t="shared" si="0"/>
        <v/>
      </c>
      <c r="BE6" s="116">
        <f t="shared" si="11"/>
        <v>0</v>
      </c>
      <c r="BF6" s="116">
        <f t="shared" si="12"/>
        <v>4</v>
      </c>
      <c r="BG6" s="116" t="str">
        <f t="shared" si="13"/>
        <v/>
      </c>
      <c r="BH6" s="116" t="str">
        <f t="shared" si="14"/>
        <v/>
      </c>
      <c r="BI6" s="116" t="str">
        <f t="shared" si="15"/>
        <v/>
      </c>
      <c r="BJ6" s="116" t="str">
        <f t="shared" si="16"/>
        <v/>
      </c>
      <c r="BK6" s="116" t="str">
        <f t="shared" si="17"/>
        <v/>
      </c>
      <c r="BL6" s="116"/>
      <c r="BN6" s="28" t="b">
        <f t="shared" si="1"/>
        <v>0</v>
      </c>
      <c r="BO6" s="28" t="b">
        <f t="shared" si="2"/>
        <v>0</v>
      </c>
      <c r="BP6" s="28" t="b">
        <f t="shared" si="3"/>
        <v>0</v>
      </c>
      <c r="BQ6" s="28" t="b">
        <f t="shared" si="18"/>
        <v>0</v>
      </c>
      <c r="BR6" s="28">
        <f t="shared" si="4"/>
        <v>0</v>
      </c>
      <c r="BS6" s="28">
        <f t="shared" si="5"/>
        <v>1</v>
      </c>
      <c r="BT6" s="28" t="b">
        <f t="shared" si="6"/>
        <v>0</v>
      </c>
      <c r="BU6" s="28">
        <f t="shared" si="19"/>
        <v>0</v>
      </c>
      <c r="BW6" s="28">
        <f t="shared" si="20"/>
        <v>0</v>
      </c>
      <c r="BX6" s="28">
        <f t="shared" si="21"/>
        <v>0</v>
      </c>
      <c r="BY6" s="28">
        <f t="shared" si="22"/>
        <v>0</v>
      </c>
    </row>
    <row r="7" spans="1:96" ht="14.25" customHeight="1" x14ac:dyDescent="0.25">
      <c r="A7" s="127"/>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9"/>
      <c r="AY7" s="28">
        <v>7</v>
      </c>
      <c r="AZ7" s="115">
        <f t="shared" si="7"/>
        <v>0</v>
      </c>
      <c r="BA7" s="116" t="str">
        <f t="shared" si="8"/>
        <v/>
      </c>
      <c r="BB7" s="116" t="str">
        <f t="shared" si="9"/>
        <v/>
      </c>
      <c r="BC7" s="116" t="str">
        <f t="shared" si="10"/>
        <v/>
      </c>
      <c r="BD7" s="116" t="str">
        <f t="shared" si="0"/>
        <v/>
      </c>
      <c r="BE7" s="116">
        <f t="shared" si="11"/>
        <v>0</v>
      </c>
      <c r="BF7" s="116">
        <f t="shared" si="12"/>
        <v>4</v>
      </c>
      <c r="BG7" s="116" t="str">
        <f t="shared" si="13"/>
        <v/>
      </c>
      <c r="BH7" s="116" t="str">
        <f t="shared" si="14"/>
        <v/>
      </c>
      <c r="BI7" s="116" t="str">
        <f t="shared" si="15"/>
        <v/>
      </c>
      <c r="BJ7" s="116" t="str">
        <f t="shared" si="16"/>
        <v/>
      </c>
      <c r="BK7" s="116" t="str">
        <f t="shared" si="17"/>
        <v/>
      </c>
      <c r="BL7" s="116"/>
      <c r="BN7" s="28" t="b">
        <f t="shared" si="1"/>
        <v>0</v>
      </c>
      <c r="BO7" s="28" t="b">
        <f t="shared" si="2"/>
        <v>0</v>
      </c>
      <c r="BP7" s="28" t="b">
        <f t="shared" si="3"/>
        <v>0</v>
      </c>
      <c r="BQ7" s="28" t="b">
        <f t="shared" si="18"/>
        <v>0</v>
      </c>
      <c r="BR7" s="28">
        <f t="shared" si="4"/>
        <v>0</v>
      </c>
      <c r="BS7" s="28">
        <f t="shared" si="5"/>
        <v>1</v>
      </c>
      <c r="BT7" s="28" t="b">
        <f t="shared" si="6"/>
        <v>0</v>
      </c>
      <c r="BU7" s="28">
        <f t="shared" si="19"/>
        <v>0</v>
      </c>
      <c r="BW7" s="28">
        <f t="shared" si="20"/>
        <v>0</v>
      </c>
      <c r="BX7" s="28">
        <f t="shared" si="21"/>
        <v>0</v>
      </c>
      <c r="BY7" s="28">
        <f t="shared" si="22"/>
        <v>0</v>
      </c>
    </row>
    <row r="8" spans="1:96" ht="14.25" customHeight="1" x14ac:dyDescent="0.25">
      <c r="A8" s="127"/>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9"/>
      <c r="AY8" s="28">
        <v>8</v>
      </c>
      <c r="AZ8" s="115">
        <f t="shared" si="7"/>
        <v>0</v>
      </c>
      <c r="BA8" s="116" t="str">
        <f t="shared" si="8"/>
        <v/>
      </c>
      <c r="BB8" s="116" t="str">
        <f t="shared" si="9"/>
        <v/>
      </c>
      <c r="BC8" s="116" t="str">
        <f t="shared" si="10"/>
        <v/>
      </c>
      <c r="BD8" s="116" t="str">
        <f t="shared" si="0"/>
        <v/>
      </c>
      <c r="BE8" s="116">
        <f t="shared" si="11"/>
        <v>0</v>
      </c>
      <c r="BF8" s="116">
        <f t="shared" si="12"/>
        <v>4</v>
      </c>
      <c r="BG8" s="116" t="str">
        <f t="shared" si="13"/>
        <v/>
      </c>
      <c r="BH8" s="116" t="str">
        <f t="shared" si="14"/>
        <v/>
      </c>
      <c r="BI8" s="116" t="str">
        <f t="shared" si="15"/>
        <v/>
      </c>
      <c r="BJ8" s="116" t="str">
        <f t="shared" si="16"/>
        <v/>
      </c>
      <c r="BK8" s="116" t="str">
        <f t="shared" si="17"/>
        <v/>
      </c>
      <c r="BL8" s="116"/>
      <c r="BN8" s="28" t="b">
        <f t="shared" si="1"/>
        <v>0</v>
      </c>
      <c r="BO8" s="28" t="b">
        <f t="shared" si="2"/>
        <v>0</v>
      </c>
      <c r="BP8" s="28" t="b">
        <f t="shared" si="3"/>
        <v>0</v>
      </c>
      <c r="BQ8" s="28" t="b">
        <f t="shared" si="18"/>
        <v>0</v>
      </c>
      <c r="BR8" s="28">
        <f t="shared" si="4"/>
        <v>0</v>
      </c>
      <c r="BS8" s="28">
        <f t="shared" si="5"/>
        <v>1</v>
      </c>
      <c r="BT8" s="28" t="b">
        <f t="shared" si="6"/>
        <v>0</v>
      </c>
      <c r="BU8" s="28">
        <f t="shared" si="19"/>
        <v>0</v>
      </c>
      <c r="BW8" s="28">
        <f t="shared" si="20"/>
        <v>0</v>
      </c>
      <c r="BX8" s="28">
        <f t="shared" si="21"/>
        <v>0</v>
      </c>
      <c r="BY8" s="28">
        <f t="shared" si="22"/>
        <v>0</v>
      </c>
    </row>
    <row r="9" spans="1:96" ht="14.25" customHeight="1" x14ac:dyDescent="0.25">
      <c r="A9" s="127"/>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9"/>
      <c r="AY9" s="28">
        <v>9</v>
      </c>
      <c r="AZ9" s="115">
        <f t="shared" si="7"/>
        <v>0</v>
      </c>
      <c r="BA9" s="116" t="str">
        <f t="shared" si="8"/>
        <v/>
      </c>
      <c r="BB9" s="116" t="str">
        <f t="shared" si="9"/>
        <v/>
      </c>
      <c r="BC9" s="116" t="str">
        <f t="shared" si="10"/>
        <v/>
      </c>
      <c r="BD9" s="116" t="str">
        <f t="shared" si="0"/>
        <v/>
      </c>
      <c r="BE9" s="116">
        <f t="shared" si="11"/>
        <v>0</v>
      </c>
      <c r="BF9" s="116">
        <f t="shared" si="12"/>
        <v>4</v>
      </c>
      <c r="BG9" s="116" t="str">
        <f t="shared" si="13"/>
        <v/>
      </c>
      <c r="BH9" s="116" t="str">
        <f t="shared" si="14"/>
        <v/>
      </c>
      <c r="BI9" s="116" t="str">
        <f t="shared" si="15"/>
        <v/>
      </c>
      <c r="BJ9" s="116" t="str">
        <f t="shared" si="16"/>
        <v/>
      </c>
      <c r="BK9" s="116" t="str">
        <f t="shared" si="17"/>
        <v/>
      </c>
      <c r="BL9" s="116"/>
      <c r="BN9" s="28" t="b">
        <f t="shared" si="1"/>
        <v>0</v>
      </c>
      <c r="BO9" s="28" t="b">
        <f t="shared" si="2"/>
        <v>0</v>
      </c>
      <c r="BP9" s="28" t="b">
        <f t="shared" si="3"/>
        <v>0</v>
      </c>
      <c r="BQ9" s="28" t="b">
        <f t="shared" si="18"/>
        <v>0</v>
      </c>
      <c r="BR9" s="28">
        <f t="shared" si="4"/>
        <v>0</v>
      </c>
      <c r="BS9" s="28">
        <f t="shared" si="5"/>
        <v>1</v>
      </c>
      <c r="BT9" s="28" t="b">
        <f t="shared" si="6"/>
        <v>0</v>
      </c>
      <c r="BU9" s="28">
        <f t="shared" si="19"/>
        <v>0</v>
      </c>
      <c r="BW9" s="28">
        <f t="shared" si="20"/>
        <v>0</v>
      </c>
      <c r="BX9" s="28">
        <f t="shared" si="21"/>
        <v>0</v>
      </c>
      <c r="BY9" s="28">
        <f t="shared" si="22"/>
        <v>0</v>
      </c>
    </row>
    <row r="10" spans="1:96" ht="14.25" customHeight="1" x14ac:dyDescent="0.25">
      <c r="A10" s="127"/>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9"/>
      <c r="AY10" s="28">
        <v>10</v>
      </c>
      <c r="AZ10" s="115">
        <f t="shared" si="7"/>
        <v>0</v>
      </c>
      <c r="BA10" s="116" t="str">
        <f t="shared" si="8"/>
        <v/>
      </c>
      <c r="BB10" s="116" t="str">
        <f t="shared" si="9"/>
        <v/>
      </c>
      <c r="BC10" s="116" t="str">
        <f t="shared" si="10"/>
        <v/>
      </c>
      <c r="BD10" s="116" t="str">
        <f t="shared" si="0"/>
        <v/>
      </c>
      <c r="BE10" s="116">
        <f t="shared" si="11"/>
        <v>0</v>
      </c>
      <c r="BF10" s="116">
        <f t="shared" si="12"/>
        <v>4</v>
      </c>
      <c r="BG10" s="116" t="str">
        <f t="shared" si="13"/>
        <v/>
      </c>
      <c r="BH10" s="116" t="str">
        <f t="shared" si="14"/>
        <v/>
      </c>
      <c r="BI10" s="116" t="str">
        <f t="shared" si="15"/>
        <v/>
      </c>
      <c r="BJ10" s="116" t="str">
        <f t="shared" si="16"/>
        <v/>
      </c>
      <c r="BK10" s="116" t="str">
        <f t="shared" si="17"/>
        <v/>
      </c>
      <c r="BL10" s="116"/>
      <c r="BN10" s="28" t="b">
        <f t="shared" si="1"/>
        <v>0</v>
      </c>
      <c r="BO10" s="28" t="b">
        <f t="shared" si="2"/>
        <v>0</v>
      </c>
      <c r="BP10" s="28" t="b">
        <f t="shared" si="3"/>
        <v>0</v>
      </c>
      <c r="BQ10" s="28" t="b">
        <f t="shared" si="18"/>
        <v>0</v>
      </c>
      <c r="BR10" s="28">
        <f t="shared" si="4"/>
        <v>0</v>
      </c>
      <c r="BS10" s="28">
        <f t="shared" si="5"/>
        <v>1</v>
      </c>
      <c r="BT10" s="28" t="b">
        <f t="shared" si="6"/>
        <v>0</v>
      </c>
      <c r="BU10" s="28">
        <f t="shared" si="19"/>
        <v>0</v>
      </c>
      <c r="BW10" s="28">
        <f t="shared" si="20"/>
        <v>0</v>
      </c>
      <c r="BX10" s="28">
        <f t="shared" si="21"/>
        <v>0</v>
      </c>
      <c r="BY10" s="28">
        <f t="shared" si="22"/>
        <v>0</v>
      </c>
    </row>
    <row r="11" spans="1:96" ht="14.25" customHeight="1" x14ac:dyDescent="0.25">
      <c r="A11" s="127"/>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9"/>
      <c r="AY11" s="28">
        <v>11</v>
      </c>
      <c r="AZ11" s="115">
        <f t="shared" si="7"/>
        <v>0</v>
      </c>
      <c r="BA11" s="116" t="str">
        <f t="shared" si="8"/>
        <v/>
      </c>
      <c r="BB11" s="116" t="str">
        <f t="shared" si="9"/>
        <v/>
      </c>
      <c r="BC11" s="116" t="str">
        <f t="shared" si="10"/>
        <v/>
      </c>
      <c r="BD11" s="116" t="str">
        <f t="shared" si="0"/>
        <v/>
      </c>
      <c r="BE11" s="116">
        <f t="shared" si="11"/>
        <v>0</v>
      </c>
      <c r="BF11" s="116">
        <f t="shared" si="12"/>
        <v>4</v>
      </c>
      <c r="BG11" s="116" t="str">
        <f t="shared" si="13"/>
        <v/>
      </c>
      <c r="BH11" s="116" t="str">
        <f t="shared" si="14"/>
        <v/>
      </c>
      <c r="BI11" s="116" t="str">
        <f t="shared" si="15"/>
        <v/>
      </c>
      <c r="BJ11" s="116" t="str">
        <f t="shared" si="16"/>
        <v/>
      </c>
      <c r="BK11" s="116" t="str">
        <f t="shared" si="17"/>
        <v/>
      </c>
      <c r="BL11" s="116"/>
      <c r="BN11" s="28" t="b">
        <f t="shared" si="1"/>
        <v>0</v>
      </c>
      <c r="BO11" s="28" t="b">
        <f t="shared" si="2"/>
        <v>0</v>
      </c>
      <c r="BP11" s="28" t="b">
        <f t="shared" si="3"/>
        <v>0</v>
      </c>
      <c r="BQ11" s="28" t="b">
        <f t="shared" si="18"/>
        <v>0</v>
      </c>
      <c r="BR11" s="28">
        <f t="shared" si="4"/>
        <v>0</v>
      </c>
      <c r="BS11" s="28">
        <f t="shared" si="5"/>
        <v>1</v>
      </c>
      <c r="BT11" s="28" t="b">
        <f t="shared" si="6"/>
        <v>0</v>
      </c>
      <c r="BU11" s="28">
        <f t="shared" si="19"/>
        <v>0</v>
      </c>
      <c r="BW11" s="28">
        <f t="shared" si="20"/>
        <v>0</v>
      </c>
      <c r="BX11" s="28">
        <f t="shared" si="21"/>
        <v>0</v>
      </c>
      <c r="BY11" s="28">
        <f t="shared" si="22"/>
        <v>0</v>
      </c>
    </row>
    <row r="12" spans="1:96" ht="14.25" customHeight="1" x14ac:dyDescent="0.25">
      <c r="A12" s="127"/>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9"/>
      <c r="AY12" s="28">
        <v>12</v>
      </c>
      <c r="AZ12" s="115">
        <f t="shared" si="7"/>
        <v>0</v>
      </c>
      <c r="BA12" s="116" t="str">
        <f t="shared" si="8"/>
        <v/>
      </c>
      <c r="BB12" s="116" t="str">
        <f t="shared" si="9"/>
        <v/>
      </c>
      <c r="BC12" s="116" t="str">
        <f t="shared" si="10"/>
        <v/>
      </c>
      <c r="BD12" s="116" t="str">
        <f t="shared" si="0"/>
        <v/>
      </c>
      <c r="BE12" s="116">
        <f t="shared" si="11"/>
        <v>0</v>
      </c>
      <c r="BF12" s="116">
        <f t="shared" si="12"/>
        <v>4</v>
      </c>
      <c r="BG12" s="116" t="str">
        <f t="shared" si="13"/>
        <v/>
      </c>
      <c r="BH12" s="116" t="str">
        <f t="shared" si="14"/>
        <v/>
      </c>
      <c r="BI12" s="116" t="str">
        <f t="shared" si="15"/>
        <v/>
      </c>
      <c r="BJ12" s="116" t="str">
        <f t="shared" si="16"/>
        <v/>
      </c>
      <c r="BK12" s="116" t="str">
        <f t="shared" si="17"/>
        <v/>
      </c>
      <c r="BL12" s="116"/>
      <c r="BN12" s="28" t="b">
        <f t="shared" si="1"/>
        <v>0</v>
      </c>
      <c r="BO12" s="28" t="b">
        <f t="shared" si="2"/>
        <v>0</v>
      </c>
      <c r="BP12" s="28" t="b">
        <f t="shared" si="3"/>
        <v>0</v>
      </c>
      <c r="BQ12" s="28" t="b">
        <f t="shared" si="18"/>
        <v>0</v>
      </c>
      <c r="BR12" s="28">
        <f t="shared" si="4"/>
        <v>0</v>
      </c>
      <c r="BS12" s="28">
        <f t="shared" si="5"/>
        <v>1</v>
      </c>
      <c r="BT12" s="28" t="b">
        <f t="shared" si="6"/>
        <v>0</v>
      </c>
      <c r="BU12" s="28">
        <f t="shared" si="19"/>
        <v>0</v>
      </c>
      <c r="BW12" s="28">
        <f t="shared" si="20"/>
        <v>0</v>
      </c>
      <c r="BX12" s="28">
        <f t="shared" si="21"/>
        <v>0</v>
      </c>
      <c r="BY12" s="28">
        <f t="shared" si="22"/>
        <v>0</v>
      </c>
    </row>
    <row r="13" spans="1:96" ht="14.25" customHeight="1" x14ac:dyDescent="0.25">
      <c r="A13" s="127"/>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9"/>
      <c r="AY13" s="28">
        <v>13</v>
      </c>
      <c r="AZ13" s="115">
        <f t="shared" si="7"/>
        <v>0</v>
      </c>
      <c r="BA13" s="116" t="str">
        <f t="shared" si="8"/>
        <v/>
      </c>
      <c r="BB13" s="116" t="str">
        <f t="shared" si="9"/>
        <v/>
      </c>
      <c r="BC13" s="116" t="str">
        <f t="shared" si="10"/>
        <v/>
      </c>
      <c r="BD13" s="116" t="str">
        <f t="shared" si="0"/>
        <v/>
      </c>
      <c r="BE13" s="116">
        <f t="shared" si="11"/>
        <v>0</v>
      </c>
      <c r="BF13" s="116">
        <f t="shared" si="12"/>
        <v>4</v>
      </c>
      <c r="BG13" s="116" t="str">
        <f t="shared" si="13"/>
        <v/>
      </c>
      <c r="BH13" s="116" t="str">
        <f t="shared" si="14"/>
        <v/>
      </c>
      <c r="BI13" s="116" t="str">
        <f t="shared" si="15"/>
        <v/>
      </c>
      <c r="BJ13" s="116" t="str">
        <f t="shared" si="16"/>
        <v/>
      </c>
      <c r="BK13" s="116" t="str">
        <f t="shared" si="17"/>
        <v/>
      </c>
      <c r="BL13" s="116"/>
      <c r="BN13" s="28" t="b">
        <f t="shared" si="1"/>
        <v>0</v>
      </c>
      <c r="BO13" s="28" t="b">
        <f t="shared" si="2"/>
        <v>0</v>
      </c>
      <c r="BP13" s="28" t="b">
        <f t="shared" si="3"/>
        <v>0</v>
      </c>
      <c r="BQ13" s="28" t="b">
        <f t="shared" si="18"/>
        <v>0</v>
      </c>
      <c r="BR13" s="28">
        <f t="shared" si="4"/>
        <v>0</v>
      </c>
      <c r="BS13" s="28">
        <f t="shared" si="5"/>
        <v>1</v>
      </c>
      <c r="BT13" s="28" t="b">
        <f t="shared" si="6"/>
        <v>0</v>
      </c>
      <c r="BU13" s="28">
        <f t="shared" si="19"/>
        <v>0</v>
      </c>
      <c r="BW13" s="28">
        <f t="shared" si="20"/>
        <v>0</v>
      </c>
      <c r="BX13" s="28">
        <f t="shared" si="21"/>
        <v>0</v>
      </c>
      <c r="BY13" s="28">
        <f t="shared" si="22"/>
        <v>0</v>
      </c>
    </row>
    <row r="14" spans="1:96" ht="14.25" customHeight="1" x14ac:dyDescent="0.25">
      <c r="A14" s="127"/>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9"/>
      <c r="AY14" s="28">
        <v>14</v>
      </c>
      <c r="AZ14" s="115">
        <f t="shared" si="7"/>
        <v>0</v>
      </c>
      <c r="BA14" s="116" t="str">
        <f t="shared" si="8"/>
        <v/>
      </c>
      <c r="BB14" s="116" t="str">
        <f t="shared" si="9"/>
        <v/>
      </c>
      <c r="BC14" s="116" t="str">
        <f t="shared" si="10"/>
        <v/>
      </c>
      <c r="BD14" s="116" t="str">
        <f t="shared" si="0"/>
        <v/>
      </c>
      <c r="BE14" s="116">
        <f t="shared" si="11"/>
        <v>0</v>
      </c>
      <c r="BF14" s="116">
        <f t="shared" si="12"/>
        <v>4</v>
      </c>
      <c r="BG14" s="116" t="str">
        <f t="shared" si="13"/>
        <v/>
      </c>
      <c r="BH14" s="116" t="str">
        <f t="shared" si="14"/>
        <v/>
      </c>
      <c r="BI14" s="116" t="str">
        <f t="shared" si="15"/>
        <v/>
      </c>
      <c r="BJ14" s="116" t="str">
        <f t="shared" si="16"/>
        <v/>
      </c>
      <c r="BK14" s="116" t="str">
        <f t="shared" si="17"/>
        <v/>
      </c>
      <c r="BL14" s="116"/>
      <c r="BN14" s="28" t="b">
        <f t="shared" si="1"/>
        <v>0</v>
      </c>
      <c r="BO14" s="28" t="b">
        <f t="shared" si="2"/>
        <v>0</v>
      </c>
      <c r="BP14" s="28" t="b">
        <f t="shared" si="3"/>
        <v>0</v>
      </c>
      <c r="BQ14" s="28" t="b">
        <f t="shared" si="18"/>
        <v>0</v>
      </c>
      <c r="BR14" s="28">
        <f t="shared" si="4"/>
        <v>0</v>
      </c>
      <c r="BS14" s="28">
        <f t="shared" si="5"/>
        <v>1</v>
      </c>
      <c r="BT14" s="28" t="b">
        <f t="shared" si="6"/>
        <v>0</v>
      </c>
      <c r="BU14" s="28">
        <f t="shared" si="19"/>
        <v>0</v>
      </c>
      <c r="BW14" s="28">
        <f t="shared" si="20"/>
        <v>0</v>
      </c>
      <c r="BX14" s="28">
        <f t="shared" si="21"/>
        <v>0</v>
      </c>
      <c r="BY14" s="28">
        <f t="shared" si="22"/>
        <v>0</v>
      </c>
    </row>
    <row r="15" spans="1:96" ht="14.25" customHeight="1" x14ac:dyDescent="0.25">
      <c r="A15" s="127"/>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9"/>
      <c r="AY15" s="28">
        <v>15</v>
      </c>
      <c r="AZ15" s="115">
        <f t="shared" si="7"/>
        <v>0</v>
      </c>
      <c r="BA15" s="116" t="str">
        <f t="shared" si="8"/>
        <v/>
      </c>
      <c r="BB15" s="116" t="str">
        <f t="shared" si="9"/>
        <v/>
      </c>
      <c r="BC15" s="116" t="str">
        <f t="shared" si="10"/>
        <v/>
      </c>
      <c r="BD15" s="116" t="str">
        <f t="shared" si="0"/>
        <v/>
      </c>
      <c r="BE15" s="116">
        <f t="shared" si="11"/>
        <v>0</v>
      </c>
      <c r="BF15" s="116">
        <f t="shared" si="12"/>
        <v>4</v>
      </c>
      <c r="BG15" s="116" t="str">
        <f t="shared" si="13"/>
        <v/>
      </c>
      <c r="BH15" s="116" t="str">
        <f t="shared" si="14"/>
        <v/>
      </c>
      <c r="BI15" s="116" t="str">
        <f t="shared" si="15"/>
        <v/>
      </c>
      <c r="BJ15" s="116" t="str">
        <f t="shared" si="16"/>
        <v/>
      </c>
      <c r="BK15" s="116" t="str">
        <f t="shared" si="17"/>
        <v/>
      </c>
      <c r="BL15" s="116"/>
      <c r="BN15" s="28" t="b">
        <f t="shared" si="1"/>
        <v>0</v>
      </c>
      <c r="BO15" s="28" t="b">
        <f t="shared" si="2"/>
        <v>0</v>
      </c>
      <c r="BP15" s="28" t="b">
        <f t="shared" si="3"/>
        <v>0</v>
      </c>
      <c r="BQ15" s="28" t="b">
        <f t="shared" si="18"/>
        <v>0</v>
      </c>
      <c r="BR15" s="28">
        <f t="shared" si="4"/>
        <v>0</v>
      </c>
      <c r="BS15" s="28">
        <f t="shared" si="5"/>
        <v>1</v>
      </c>
      <c r="BT15" s="28" t="b">
        <f t="shared" si="6"/>
        <v>0</v>
      </c>
      <c r="BU15" s="28">
        <f t="shared" si="19"/>
        <v>0</v>
      </c>
      <c r="BW15" s="28">
        <f t="shared" si="20"/>
        <v>0</v>
      </c>
      <c r="BX15" s="28">
        <f t="shared" si="21"/>
        <v>0</v>
      </c>
      <c r="BY15" s="28">
        <f t="shared" si="22"/>
        <v>0</v>
      </c>
    </row>
    <row r="16" spans="1:96" ht="14.25" customHeight="1" x14ac:dyDescent="0.25">
      <c r="A16" s="127"/>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9"/>
      <c r="AY16" s="28">
        <v>16</v>
      </c>
      <c r="AZ16" s="115">
        <f t="shared" si="7"/>
        <v>0</v>
      </c>
      <c r="BA16" s="116" t="str">
        <f t="shared" si="8"/>
        <v/>
      </c>
      <c r="BB16" s="116" t="str">
        <f t="shared" si="9"/>
        <v/>
      </c>
      <c r="BC16" s="116" t="str">
        <f t="shared" si="10"/>
        <v/>
      </c>
      <c r="BD16" s="116" t="str">
        <f t="shared" si="0"/>
        <v/>
      </c>
      <c r="BE16" s="116">
        <f t="shared" si="11"/>
        <v>0</v>
      </c>
      <c r="BF16" s="116">
        <f t="shared" si="12"/>
        <v>4</v>
      </c>
      <c r="BG16" s="116" t="str">
        <f t="shared" si="13"/>
        <v/>
      </c>
      <c r="BH16" s="116" t="str">
        <f t="shared" si="14"/>
        <v/>
      </c>
      <c r="BI16" s="116" t="str">
        <f t="shared" si="15"/>
        <v/>
      </c>
      <c r="BJ16" s="116" t="str">
        <f t="shared" si="16"/>
        <v/>
      </c>
      <c r="BK16" s="116" t="str">
        <f t="shared" si="17"/>
        <v/>
      </c>
      <c r="BL16" s="116"/>
      <c r="BN16" s="28" t="b">
        <f t="shared" si="1"/>
        <v>0</v>
      </c>
      <c r="BO16" s="28" t="b">
        <f t="shared" si="2"/>
        <v>0</v>
      </c>
      <c r="BP16" s="28" t="b">
        <f t="shared" si="3"/>
        <v>0</v>
      </c>
      <c r="BQ16" s="28" t="b">
        <f t="shared" si="18"/>
        <v>0</v>
      </c>
      <c r="BR16" s="28">
        <f t="shared" si="4"/>
        <v>0</v>
      </c>
      <c r="BS16" s="28">
        <f t="shared" si="5"/>
        <v>1</v>
      </c>
      <c r="BT16" s="28" t="b">
        <f t="shared" si="6"/>
        <v>0</v>
      </c>
      <c r="BU16" s="28">
        <f t="shared" si="19"/>
        <v>0</v>
      </c>
      <c r="BW16" s="28">
        <f t="shared" si="20"/>
        <v>0</v>
      </c>
      <c r="BX16" s="28">
        <f t="shared" si="21"/>
        <v>0</v>
      </c>
      <c r="BY16" s="28">
        <f t="shared" si="22"/>
        <v>0</v>
      </c>
    </row>
    <row r="17" spans="1:77" ht="14.25" customHeight="1" x14ac:dyDescent="0.25">
      <c r="A17" s="127"/>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9"/>
      <c r="AY17" s="28">
        <v>17</v>
      </c>
      <c r="AZ17" s="115">
        <f t="shared" si="7"/>
        <v>0</v>
      </c>
      <c r="BA17" s="116" t="str">
        <f t="shared" si="8"/>
        <v/>
      </c>
      <c r="BB17" s="116" t="str">
        <f t="shared" si="9"/>
        <v/>
      </c>
      <c r="BC17" s="116" t="str">
        <f t="shared" si="10"/>
        <v/>
      </c>
      <c r="BD17" s="116" t="str">
        <f t="shared" si="0"/>
        <v/>
      </c>
      <c r="BE17" s="116">
        <f t="shared" si="11"/>
        <v>0</v>
      </c>
      <c r="BF17" s="116">
        <f t="shared" si="12"/>
        <v>4</v>
      </c>
      <c r="BG17" s="116" t="str">
        <f t="shared" si="13"/>
        <v/>
      </c>
      <c r="BH17" s="116" t="str">
        <f t="shared" si="14"/>
        <v/>
      </c>
      <c r="BI17" s="116" t="str">
        <f t="shared" si="15"/>
        <v/>
      </c>
      <c r="BJ17" s="116" t="str">
        <f t="shared" si="16"/>
        <v/>
      </c>
      <c r="BK17" s="116" t="str">
        <f t="shared" si="17"/>
        <v/>
      </c>
      <c r="BL17" s="116"/>
      <c r="BN17" s="28" t="b">
        <f t="shared" si="1"/>
        <v>0</v>
      </c>
      <c r="BO17" s="28" t="b">
        <f t="shared" si="2"/>
        <v>0</v>
      </c>
      <c r="BP17" s="28" t="b">
        <f t="shared" si="3"/>
        <v>0</v>
      </c>
      <c r="BQ17" s="28" t="b">
        <f t="shared" si="18"/>
        <v>0</v>
      </c>
      <c r="BR17" s="28">
        <f t="shared" si="4"/>
        <v>0</v>
      </c>
      <c r="BS17" s="28">
        <f t="shared" si="5"/>
        <v>1</v>
      </c>
      <c r="BT17" s="28" t="b">
        <f t="shared" si="6"/>
        <v>0</v>
      </c>
      <c r="BU17" s="28">
        <f t="shared" si="19"/>
        <v>0</v>
      </c>
      <c r="BW17" s="28">
        <f t="shared" si="20"/>
        <v>0</v>
      </c>
      <c r="BX17" s="28">
        <f t="shared" si="21"/>
        <v>0</v>
      </c>
      <c r="BY17" s="28">
        <f t="shared" si="22"/>
        <v>0</v>
      </c>
    </row>
    <row r="18" spans="1:77" ht="14.25" customHeight="1" x14ac:dyDescent="0.25">
      <c r="A18" s="127"/>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9"/>
      <c r="AY18" s="28">
        <v>18</v>
      </c>
      <c r="AZ18" s="115">
        <f t="shared" si="7"/>
        <v>0</v>
      </c>
      <c r="BA18" s="116" t="str">
        <f t="shared" si="8"/>
        <v/>
      </c>
      <c r="BB18" s="116" t="str">
        <f t="shared" si="9"/>
        <v/>
      </c>
      <c r="BC18" s="116" t="str">
        <f t="shared" si="10"/>
        <v/>
      </c>
      <c r="BD18" s="116" t="str">
        <f t="shared" si="0"/>
        <v/>
      </c>
      <c r="BE18" s="116">
        <f t="shared" si="11"/>
        <v>0</v>
      </c>
      <c r="BF18" s="116">
        <f t="shared" si="12"/>
        <v>4</v>
      </c>
      <c r="BG18" s="116" t="str">
        <f t="shared" si="13"/>
        <v/>
      </c>
      <c r="BH18" s="116" t="str">
        <f t="shared" si="14"/>
        <v/>
      </c>
      <c r="BI18" s="116" t="str">
        <f t="shared" si="15"/>
        <v/>
      </c>
      <c r="BJ18" s="116" t="str">
        <f t="shared" si="16"/>
        <v/>
      </c>
      <c r="BK18" s="116" t="str">
        <f t="shared" si="17"/>
        <v/>
      </c>
      <c r="BL18" s="116"/>
      <c r="BN18" s="28" t="b">
        <f t="shared" si="1"/>
        <v>0</v>
      </c>
      <c r="BO18" s="28" t="b">
        <f t="shared" si="2"/>
        <v>0</v>
      </c>
      <c r="BP18" s="28" t="b">
        <f t="shared" si="3"/>
        <v>0</v>
      </c>
      <c r="BQ18" s="28" t="b">
        <f t="shared" si="18"/>
        <v>0</v>
      </c>
      <c r="BR18" s="28">
        <f t="shared" si="4"/>
        <v>0</v>
      </c>
      <c r="BS18" s="28">
        <f t="shared" si="5"/>
        <v>1</v>
      </c>
      <c r="BT18" s="28" t="b">
        <f t="shared" si="6"/>
        <v>0</v>
      </c>
      <c r="BU18" s="28">
        <f t="shared" si="19"/>
        <v>0</v>
      </c>
      <c r="BW18" s="28">
        <f t="shared" si="20"/>
        <v>0</v>
      </c>
      <c r="BX18" s="28">
        <f t="shared" si="21"/>
        <v>0</v>
      </c>
      <c r="BY18" s="28">
        <f t="shared" si="22"/>
        <v>0</v>
      </c>
    </row>
    <row r="19" spans="1:77" ht="14.25" customHeight="1" x14ac:dyDescent="0.25">
      <c r="A19" s="127"/>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9"/>
      <c r="AY19" s="28">
        <v>19</v>
      </c>
      <c r="AZ19" s="115">
        <f t="shared" si="7"/>
        <v>0</v>
      </c>
      <c r="BA19" s="116" t="str">
        <f t="shared" si="8"/>
        <v/>
      </c>
      <c r="BB19" s="116" t="str">
        <f t="shared" si="9"/>
        <v/>
      </c>
      <c r="BC19" s="116" t="str">
        <f t="shared" si="10"/>
        <v/>
      </c>
      <c r="BD19" s="116" t="str">
        <f t="shared" si="0"/>
        <v/>
      </c>
      <c r="BE19" s="116">
        <f t="shared" si="11"/>
        <v>0</v>
      </c>
      <c r="BF19" s="116">
        <f t="shared" si="12"/>
        <v>4</v>
      </c>
      <c r="BG19" s="116" t="str">
        <f t="shared" si="13"/>
        <v/>
      </c>
      <c r="BH19" s="116" t="str">
        <f t="shared" si="14"/>
        <v/>
      </c>
      <c r="BI19" s="116" t="str">
        <f t="shared" si="15"/>
        <v/>
      </c>
      <c r="BJ19" s="116" t="str">
        <f t="shared" si="16"/>
        <v/>
      </c>
      <c r="BK19" s="116" t="str">
        <f t="shared" si="17"/>
        <v/>
      </c>
      <c r="BL19" s="116"/>
      <c r="BN19" s="28" t="b">
        <f t="shared" si="1"/>
        <v>0</v>
      </c>
      <c r="BO19" s="28" t="b">
        <f t="shared" si="2"/>
        <v>0</v>
      </c>
      <c r="BP19" s="28" t="b">
        <f t="shared" si="3"/>
        <v>0</v>
      </c>
      <c r="BQ19" s="28" t="b">
        <f t="shared" si="18"/>
        <v>0</v>
      </c>
      <c r="BR19" s="28">
        <f t="shared" si="4"/>
        <v>0</v>
      </c>
      <c r="BS19" s="28">
        <f t="shared" si="5"/>
        <v>1</v>
      </c>
      <c r="BT19" s="28" t="b">
        <f t="shared" si="6"/>
        <v>0</v>
      </c>
      <c r="BU19" s="28">
        <f t="shared" si="19"/>
        <v>0</v>
      </c>
      <c r="BW19" s="28">
        <f t="shared" si="20"/>
        <v>0</v>
      </c>
      <c r="BX19" s="28">
        <f t="shared" si="21"/>
        <v>0</v>
      </c>
      <c r="BY19" s="28">
        <f t="shared" si="22"/>
        <v>0</v>
      </c>
    </row>
    <row r="20" spans="1:77" ht="14.25" customHeight="1" x14ac:dyDescent="0.25">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9"/>
      <c r="AY20" s="28">
        <v>20</v>
      </c>
      <c r="AZ20" s="115">
        <f t="shared" si="7"/>
        <v>0</v>
      </c>
      <c r="BA20" s="116" t="str">
        <f t="shared" si="8"/>
        <v/>
      </c>
      <c r="BB20" s="116" t="str">
        <f t="shared" si="9"/>
        <v/>
      </c>
      <c r="BC20" s="116" t="str">
        <f t="shared" si="10"/>
        <v/>
      </c>
      <c r="BD20" s="116" t="str">
        <f t="shared" si="0"/>
        <v/>
      </c>
      <c r="BE20" s="116">
        <f t="shared" si="11"/>
        <v>0</v>
      </c>
      <c r="BF20" s="116">
        <f t="shared" si="12"/>
        <v>4</v>
      </c>
      <c r="BG20" s="116" t="str">
        <f t="shared" si="13"/>
        <v/>
      </c>
      <c r="BH20" s="116" t="str">
        <f t="shared" si="14"/>
        <v/>
      </c>
      <c r="BI20" s="116" t="str">
        <f t="shared" si="15"/>
        <v/>
      </c>
      <c r="BJ20" s="116" t="str">
        <f t="shared" si="16"/>
        <v/>
      </c>
      <c r="BK20" s="116" t="str">
        <f t="shared" si="17"/>
        <v/>
      </c>
      <c r="BL20" s="116"/>
      <c r="BN20" s="28" t="b">
        <f t="shared" si="1"/>
        <v>0</v>
      </c>
      <c r="BO20" s="28" t="b">
        <f t="shared" si="2"/>
        <v>0</v>
      </c>
      <c r="BP20" s="28" t="b">
        <f t="shared" si="3"/>
        <v>0</v>
      </c>
      <c r="BQ20" s="28" t="b">
        <f t="shared" si="18"/>
        <v>0</v>
      </c>
      <c r="BR20" s="28">
        <f t="shared" si="4"/>
        <v>0</v>
      </c>
      <c r="BS20" s="28">
        <f t="shared" si="5"/>
        <v>1</v>
      </c>
      <c r="BT20" s="28" t="b">
        <f t="shared" si="6"/>
        <v>0</v>
      </c>
      <c r="BU20" s="28">
        <f t="shared" si="19"/>
        <v>0</v>
      </c>
      <c r="BW20" s="28">
        <f t="shared" si="20"/>
        <v>0</v>
      </c>
      <c r="BX20" s="28">
        <f t="shared" si="21"/>
        <v>0</v>
      </c>
      <c r="BY20" s="28">
        <f t="shared" si="22"/>
        <v>0</v>
      </c>
    </row>
    <row r="21" spans="1:77" ht="14.25" customHeight="1" x14ac:dyDescent="0.25">
      <c r="A21" s="127"/>
      <c r="B21" s="128"/>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9"/>
      <c r="AY21" s="28">
        <v>21</v>
      </c>
      <c r="AZ21" s="115">
        <f t="shared" si="7"/>
        <v>0</v>
      </c>
      <c r="BA21" s="116" t="str">
        <f t="shared" si="8"/>
        <v/>
      </c>
      <c r="BB21" s="116" t="str">
        <f t="shared" si="9"/>
        <v/>
      </c>
      <c r="BC21" s="116" t="str">
        <f t="shared" si="10"/>
        <v/>
      </c>
      <c r="BD21" s="116" t="str">
        <f t="shared" si="0"/>
        <v/>
      </c>
      <c r="BE21" s="116">
        <f t="shared" si="11"/>
        <v>0</v>
      </c>
      <c r="BF21" s="116">
        <f t="shared" si="12"/>
        <v>4</v>
      </c>
      <c r="BG21" s="116" t="str">
        <f t="shared" si="13"/>
        <v/>
      </c>
      <c r="BH21" s="116" t="str">
        <f t="shared" si="14"/>
        <v/>
      </c>
      <c r="BI21" s="116" t="str">
        <f t="shared" si="15"/>
        <v/>
      </c>
      <c r="BJ21" s="116" t="str">
        <f t="shared" si="16"/>
        <v/>
      </c>
      <c r="BK21" s="116" t="str">
        <f t="shared" si="17"/>
        <v/>
      </c>
      <c r="BL21" s="116"/>
      <c r="BN21" s="28" t="b">
        <f t="shared" si="1"/>
        <v>0</v>
      </c>
      <c r="BO21" s="28" t="b">
        <f t="shared" si="2"/>
        <v>0</v>
      </c>
      <c r="BP21" s="28" t="b">
        <f t="shared" si="3"/>
        <v>0</v>
      </c>
      <c r="BQ21" s="28" t="b">
        <f t="shared" si="18"/>
        <v>0</v>
      </c>
      <c r="BR21" s="28">
        <f t="shared" si="4"/>
        <v>0</v>
      </c>
      <c r="BS21" s="28">
        <f t="shared" si="5"/>
        <v>1</v>
      </c>
      <c r="BT21" s="28" t="b">
        <f t="shared" si="6"/>
        <v>0</v>
      </c>
      <c r="BU21" s="28">
        <f t="shared" si="19"/>
        <v>0</v>
      </c>
      <c r="BW21" s="28">
        <f t="shared" si="20"/>
        <v>0</v>
      </c>
      <c r="BX21" s="28">
        <f t="shared" si="21"/>
        <v>0</v>
      </c>
      <c r="BY21" s="28">
        <f t="shared" si="22"/>
        <v>0</v>
      </c>
    </row>
    <row r="22" spans="1:77" ht="14.25" customHeight="1" x14ac:dyDescent="0.25">
      <c r="A22" s="127"/>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9"/>
      <c r="AY22" s="28">
        <v>22</v>
      </c>
      <c r="AZ22" s="115">
        <f t="shared" si="7"/>
        <v>0</v>
      </c>
      <c r="BA22" s="116" t="str">
        <f t="shared" si="8"/>
        <v/>
      </c>
      <c r="BB22" s="116" t="str">
        <f t="shared" si="9"/>
        <v/>
      </c>
      <c r="BC22" s="116" t="str">
        <f t="shared" si="10"/>
        <v/>
      </c>
      <c r="BD22" s="116" t="str">
        <f t="shared" si="0"/>
        <v/>
      </c>
      <c r="BE22" s="116">
        <f t="shared" si="11"/>
        <v>0</v>
      </c>
      <c r="BF22" s="116">
        <f t="shared" si="12"/>
        <v>4</v>
      </c>
      <c r="BG22" s="116" t="str">
        <f t="shared" si="13"/>
        <v/>
      </c>
      <c r="BH22" s="116" t="str">
        <f t="shared" si="14"/>
        <v/>
      </c>
      <c r="BI22" s="116" t="str">
        <f t="shared" si="15"/>
        <v/>
      </c>
      <c r="BJ22" s="116" t="str">
        <f t="shared" si="16"/>
        <v/>
      </c>
      <c r="BK22" s="116" t="str">
        <f t="shared" si="17"/>
        <v/>
      </c>
      <c r="BL22" s="116"/>
      <c r="BN22" s="28" t="b">
        <f t="shared" si="1"/>
        <v>0</v>
      </c>
      <c r="BO22" s="28" t="b">
        <f t="shared" si="2"/>
        <v>0</v>
      </c>
      <c r="BP22" s="28" t="b">
        <f t="shared" si="3"/>
        <v>0</v>
      </c>
      <c r="BQ22" s="28" t="b">
        <f t="shared" si="18"/>
        <v>0</v>
      </c>
      <c r="BR22" s="28">
        <f t="shared" si="4"/>
        <v>0</v>
      </c>
      <c r="BS22" s="28">
        <f t="shared" si="5"/>
        <v>1</v>
      </c>
      <c r="BT22" s="28" t="b">
        <f t="shared" si="6"/>
        <v>0</v>
      </c>
      <c r="BU22" s="28">
        <f t="shared" si="19"/>
        <v>0</v>
      </c>
      <c r="BW22" s="28">
        <f t="shared" si="20"/>
        <v>0</v>
      </c>
      <c r="BX22" s="28">
        <f t="shared" si="21"/>
        <v>0</v>
      </c>
      <c r="BY22" s="28">
        <f t="shared" si="22"/>
        <v>0</v>
      </c>
    </row>
    <row r="23" spans="1:77" ht="14.25" customHeight="1" x14ac:dyDescent="0.25">
      <c r="A23" s="127"/>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9"/>
      <c r="AY23" s="28">
        <v>23</v>
      </c>
      <c r="AZ23" s="115">
        <f t="shared" si="7"/>
        <v>0</v>
      </c>
      <c r="BA23" s="116" t="str">
        <f t="shared" si="8"/>
        <v/>
      </c>
      <c r="BB23" s="116" t="str">
        <f t="shared" si="9"/>
        <v/>
      </c>
      <c r="BC23" s="116" t="str">
        <f t="shared" si="10"/>
        <v/>
      </c>
      <c r="BD23" s="116" t="str">
        <f t="shared" si="0"/>
        <v/>
      </c>
      <c r="BE23" s="116">
        <f t="shared" si="11"/>
        <v>0</v>
      </c>
      <c r="BF23" s="116">
        <f t="shared" si="12"/>
        <v>4</v>
      </c>
      <c r="BG23" s="116" t="str">
        <f t="shared" si="13"/>
        <v/>
      </c>
      <c r="BH23" s="116" t="str">
        <f t="shared" si="14"/>
        <v/>
      </c>
      <c r="BI23" s="116" t="str">
        <f t="shared" si="15"/>
        <v/>
      </c>
      <c r="BJ23" s="116" t="str">
        <f t="shared" si="16"/>
        <v/>
      </c>
      <c r="BK23" s="116" t="str">
        <f t="shared" si="17"/>
        <v/>
      </c>
      <c r="BL23" s="116"/>
      <c r="BN23" s="28" t="b">
        <f t="shared" si="1"/>
        <v>0</v>
      </c>
      <c r="BO23" s="28" t="b">
        <f t="shared" si="2"/>
        <v>0</v>
      </c>
      <c r="BP23" s="28" t="b">
        <f t="shared" si="3"/>
        <v>0</v>
      </c>
      <c r="BQ23" s="28" t="b">
        <f t="shared" si="18"/>
        <v>0</v>
      </c>
      <c r="BR23" s="28">
        <f t="shared" si="4"/>
        <v>0</v>
      </c>
      <c r="BS23" s="28">
        <f t="shared" si="5"/>
        <v>1</v>
      </c>
      <c r="BT23" s="28" t="b">
        <f t="shared" si="6"/>
        <v>0</v>
      </c>
      <c r="BU23" s="28">
        <f t="shared" si="19"/>
        <v>0</v>
      </c>
      <c r="BW23" s="28">
        <f t="shared" si="20"/>
        <v>0</v>
      </c>
      <c r="BX23" s="28">
        <f t="shared" si="21"/>
        <v>0</v>
      </c>
      <c r="BY23" s="28">
        <f t="shared" si="22"/>
        <v>0</v>
      </c>
    </row>
    <row r="24" spans="1:77" ht="14.25" customHeight="1" x14ac:dyDescent="0.25">
      <c r="A24" s="127"/>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9"/>
      <c r="AY24" s="28">
        <v>24</v>
      </c>
      <c r="AZ24" s="115">
        <f t="shared" si="7"/>
        <v>0</v>
      </c>
      <c r="BA24" s="116" t="str">
        <f t="shared" si="8"/>
        <v/>
      </c>
      <c r="BB24" s="116" t="str">
        <f t="shared" si="9"/>
        <v/>
      </c>
      <c r="BC24" s="116" t="str">
        <f t="shared" si="10"/>
        <v/>
      </c>
      <c r="BD24" s="116" t="str">
        <f t="shared" si="0"/>
        <v/>
      </c>
      <c r="BE24" s="116">
        <f t="shared" si="11"/>
        <v>0</v>
      </c>
      <c r="BF24" s="116">
        <f t="shared" si="12"/>
        <v>4</v>
      </c>
      <c r="BG24" s="116" t="str">
        <f t="shared" si="13"/>
        <v/>
      </c>
      <c r="BH24" s="116" t="str">
        <f t="shared" si="14"/>
        <v/>
      </c>
      <c r="BI24" s="116" t="str">
        <f t="shared" si="15"/>
        <v/>
      </c>
      <c r="BJ24" s="116" t="str">
        <f t="shared" si="16"/>
        <v/>
      </c>
      <c r="BK24" s="116" t="str">
        <f t="shared" si="17"/>
        <v/>
      </c>
      <c r="BL24" s="116"/>
      <c r="BN24" s="28" t="b">
        <f t="shared" si="1"/>
        <v>0</v>
      </c>
      <c r="BO24" s="28" t="b">
        <f t="shared" si="2"/>
        <v>0</v>
      </c>
      <c r="BP24" s="28" t="b">
        <f t="shared" si="3"/>
        <v>0</v>
      </c>
      <c r="BQ24" s="28" t="b">
        <f t="shared" si="18"/>
        <v>0</v>
      </c>
      <c r="BR24" s="28">
        <f t="shared" si="4"/>
        <v>0</v>
      </c>
      <c r="BS24" s="28">
        <f t="shared" si="5"/>
        <v>1</v>
      </c>
      <c r="BT24" s="28" t="b">
        <f t="shared" si="6"/>
        <v>0</v>
      </c>
      <c r="BU24" s="28">
        <f t="shared" si="19"/>
        <v>0</v>
      </c>
      <c r="BW24" s="28">
        <f t="shared" si="20"/>
        <v>0</v>
      </c>
      <c r="BX24" s="28">
        <f t="shared" si="21"/>
        <v>0</v>
      </c>
      <c r="BY24" s="28">
        <f t="shared" si="22"/>
        <v>0</v>
      </c>
    </row>
    <row r="25" spans="1:77" ht="14.25" customHeight="1" x14ac:dyDescent="0.25">
      <c r="A25" s="127"/>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9"/>
      <c r="AY25" s="28">
        <v>25</v>
      </c>
      <c r="AZ25" s="115">
        <f t="shared" si="7"/>
        <v>0</v>
      </c>
      <c r="BA25" s="116" t="str">
        <f t="shared" si="8"/>
        <v/>
      </c>
      <c r="BB25" s="116" t="str">
        <f t="shared" si="9"/>
        <v/>
      </c>
      <c r="BC25" s="116" t="str">
        <f t="shared" si="10"/>
        <v/>
      </c>
      <c r="BD25" s="116" t="str">
        <f t="shared" si="0"/>
        <v/>
      </c>
      <c r="BE25" s="116">
        <f t="shared" si="11"/>
        <v>0</v>
      </c>
      <c r="BF25" s="116">
        <f t="shared" si="12"/>
        <v>4</v>
      </c>
      <c r="BG25" s="116" t="str">
        <f t="shared" si="13"/>
        <v/>
      </c>
      <c r="BH25" s="116" t="str">
        <f t="shared" si="14"/>
        <v/>
      </c>
      <c r="BI25" s="116" t="str">
        <f t="shared" si="15"/>
        <v/>
      </c>
      <c r="BJ25" s="116" t="str">
        <f t="shared" si="16"/>
        <v/>
      </c>
      <c r="BK25" s="116" t="str">
        <f t="shared" si="17"/>
        <v/>
      </c>
      <c r="BL25" s="116"/>
      <c r="BN25" s="28" t="b">
        <f t="shared" si="1"/>
        <v>0</v>
      </c>
      <c r="BO25" s="28" t="b">
        <f t="shared" si="2"/>
        <v>0</v>
      </c>
      <c r="BP25" s="28" t="b">
        <f t="shared" si="3"/>
        <v>0</v>
      </c>
      <c r="BQ25" s="28" t="b">
        <f t="shared" si="18"/>
        <v>0</v>
      </c>
      <c r="BR25" s="28">
        <f t="shared" si="4"/>
        <v>0</v>
      </c>
      <c r="BS25" s="28">
        <f t="shared" si="5"/>
        <v>1</v>
      </c>
      <c r="BT25" s="28" t="b">
        <f t="shared" si="6"/>
        <v>0</v>
      </c>
      <c r="BU25" s="28">
        <f t="shared" si="19"/>
        <v>0</v>
      </c>
      <c r="BW25" s="28">
        <f t="shared" si="20"/>
        <v>0</v>
      </c>
      <c r="BX25" s="28">
        <f t="shared" si="21"/>
        <v>0</v>
      </c>
      <c r="BY25" s="28">
        <f t="shared" si="22"/>
        <v>0</v>
      </c>
    </row>
    <row r="26" spans="1:77" ht="14.25" customHeight="1" x14ac:dyDescent="0.25">
      <c r="A26" s="127"/>
      <c r="B26" s="128"/>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9"/>
      <c r="AY26" s="28">
        <v>26</v>
      </c>
      <c r="AZ26" s="115">
        <f t="shared" si="7"/>
        <v>0</v>
      </c>
      <c r="BA26" s="116" t="str">
        <f t="shared" si="8"/>
        <v/>
      </c>
      <c r="BB26" s="116" t="str">
        <f t="shared" si="9"/>
        <v/>
      </c>
      <c r="BC26" s="116" t="str">
        <f t="shared" si="10"/>
        <v/>
      </c>
      <c r="BD26" s="116" t="str">
        <f t="shared" si="0"/>
        <v/>
      </c>
      <c r="BE26" s="116">
        <f t="shared" si="11"/>
        <v>0</v>
      </c>
      <c r="BF26" s="116">
        <f t="shared" si="12"/>
        <v>4</v>
      </c>
      <c r="BG26" s="116" t="str">
        <f t="shared" si="13"/>
        <v/>
      </c>
      <c r="BH26" s="116" t="str">
        <f t="shared" si="14"/>
        <v/>
      </c>
      <c r="BI26" s="116" t="str">
        <f t="shared" si="15"/>
        <v/>
      </c>
      <c r="BJ26" s="116" t="str">
        <f t="shared" si="16"/>
        <v/>
      </c>
      <c r="BK26" s="116" t="str">
        <f t="shared" si="17"/>
        <v/>
      </c>
      <c r="BL26" s="116"/>
      <c r="BN26" s="28" t="b">
        <f t="shared" si="1"/>
        <v>0</v>
      </c>
      <c r="BO26" s="28" t="b">
        <f t="shared" si="2"/>
        <v>0</v>
      </c>
      <c r="BP26" s="28" t="b">
        <f t="shared" si="3"/>
        <v>0</v>
      </c>
      <c r="BQ26" s="28" t="b">
        <f t="shared" si="18"/>
        <v>0</v>
      </c>
      <c r="BR26" s="28">
        <f t="shared" si="4"/>
        <v>0</v>
      </c>
      <c r="BS26" s="28">
        <f t="shared" si="5"/>
        <v>1</v>
      </c>
      <c r="BT26" s="28" t="b">
        <f t="shared" si="6"/>
        <v>0</v>
      </c>
      <c r="BU26" s="28">
        <f t="shared" si="19"/>
        <v>0</v>
      </c>
      <c r="BW26" s="28">
        <f t="shared" si="20"/>
        <v>0</v>
      </c>
      <c r="BX26" s="28">
        <f t="shared" si="21"/>
        <v>0</v>
      </c>
      <c r="BY26" s="28">
        <f t="shared" si="22"/>
        <v>0</v>
      </c>
    </row>
    <row r="27" spans="1:77" ht="14.25" customHeight="1" x14ac:dyDescent="0.25">
      <c r="A27" s="127"/>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9"/>
      <c r="AY27" s="28">
        <v>27</v>
      </c>
      <c r="AZ27" s="115">
        <f t="shared" si="7"/>
        <v>0</v>
      </c>
      <c r="BA27" s="116" t="str">
        <f t="shared" si="8"/>
        <v/>
      </c>
      <c r="BB27" s="116" t="str">
        <f t="shared" si="9"/>
        <v/>
      </c>
      <c r="BC27" s="116" t="str">
        <f t="shared" si="10"/>
        <v/>
      </c>
      <c r="BD27" s="116" t="str">
        <f t="shared" si="0"/>
        <v/>
      </c>
      <c r="BE27" s="116">
        <f t="shared" si="11"/>
        <v>0</v>
      </c>
      <c r="BF27" s="116">
        <f t="shared" si="12"/>
        <v>4</v>
      </c>
      <c r="BG27" s="116" t="str">
        <f t="shared" si="13"/>
        <v/>
      </c>
      <c r="BH27" s="116" t="str">
        <f t="shared" si="14"/>
        <v/>
      </c>
      <c r="BI27" s="116" t="str">
        <f t="shared" si="15"/>
        <v/>
      </c>
      <c r="BJ27" s="116" t="str">
        <f t="shared" si="16"/>
        <v/>
      </c>
      <c r="BK27" s="116" t="str">
        <f t="shared" si="17"/>
        <v/>
      </c>
      <c r="BL27" s="116"/>
      <c r="BN27" s="28" t="b">
        <f t="shared" si="1"/>
        <v>0</v>
      </c>
      <c r="BO27" s="28" t="b">
        <f t="shared" si="2"/>
        <v>0</v>
      </c>
      <c r="BP27" s="28" t="b">
        <f t="shared" si="3"/>
        <v>0</v>
      </c>
      <c r="BQ27" s="28" t="b">
        <f t="shared" si="18"/>
        <v>0</v>
      </c>
      <c r="BR27" s="28">
        <f t="shared" si="4"/>
        <v>0</v>
      </c>
      <c r="BS27" s="28">
        <f t="shared" si="5"/>
        <v>1</v>
      </c>
      <c r="BT27" s="28" t="b">
        <f t="shared" si="6"/>
        <v>0</v>
      </c>
      <c r="BU27" s="28">
        <f t="shared" si="19"/>
        <v>0</v>
      </c>
      <c r="BW27" s="28">
        <f t="shared" si="20"/>
        <v>0</v>
      </c>
      <c r="BX27" s="28">
        <f t="shared" si="21"/>
        <v>0</v>
      </c>
      <c r="BY27" s="28">
        <f t="shared" si="22"/>
        <v>0</v>
      </c>
    </row>
    <row r="28" spans="1:77" ht="14.25" customHeight="1" x14ac:dyDescent="0.25">
      <c r="A28" s="127"/>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9"/>
      <c r="AY28" s="28">
        <v>28</v>
      </c>
      <c r="AZ28" s="115">
        <f t="shared" si="7"/>
        <v>0</v>
      </c>
      <c r="BA28" s="116" t="str">
        <f t="shared" si="8"/>
        <v/>
      </c>
      <c r="BB28" s="116" t="str">
        <f t="shared" si="9"/>
        <v/>
      </c>
      <c r="BC28" s="116" t="str">
        <f t="shared" si="10"/>
        <v/>
      </c>
      <c r="BD28" s="116" t="str">
        <f t="shared" si="0"/>
        <v/>
      </c>
      <c r="BE28" s="116">
        <f t="shared" si="11"/>
        <v>0</v>
      </c>
      <c r="BF28" s="116">
        <f t="shared" si="12"/>
        <v>4</v>
      </c>
      <c r="BG28" s="116" t="str">
        <f t="shared" si="13"/>
        <v/>
      </c>
      <c r="BH28" s="116" t="str">
        <f t="shared" si="14"/>
        <v/>
      </c>
      <c r="BI28" s="116" t="str">
        <f t="shared" si="15"/>
        <v/>
      </c>
      <c r="BJ28" s="116" t="str">
        <f t="shared" si="16"/>
        <v/>
      </c>
      <c r="BK28" s="116" t="str">
        <f t="shared" si="17"/>
        <v/>
      </c>
      <c r="BL28" s="116"/>
      <c r="BN28" s="28" t="b">
        <f t="shared" si="1"/>
        <v>0</v>
      </c>
      <c r="BO28" s="28" t="b">
        <f t="shared" si="2"/>
        <v>0</v>
      </c>
      <c r="BP28" s="28" t="b">
        <f t="shared" si="3"/>
        <v>0</v>
      </c>
      <c r="BQ28" s="28" t="b">
        <f t="shared" si="18"/>
        <v>0</v>
      </c>
      <c r="BR28" s="28">
        <f t="shared" si="4"/>
        <v>0</v>
      </c>
      <c r="BS28" s="28">
        <f t="shared" si="5"/>
        <v>1</v>
      </c>
      <c r="BT28" s="28" t="b">
        <f t="shared" si="6"/>
        <v>0</v>
      </c>
      <c r="BU28" s="28">
        <f t="shared" si="19"/>
        <v>0</v>
      </c>
      <c r="BW28" s="28">
        <f t="shared" si="20"/>
        <v>0</v>
      </c>
      <c r="BX28" s="28">
        <f t="shared" si="21"/>
        <v>0</v>
      </c>
      <c r="BY28" s="28">
        <f t="shared" si="22"/>
        <v>0</v>
      </c>
    </row>
    <row r="29" spans="1:77" ht="14.25" customHeight="1" x14ac:dyDescent="0.25">
      <c r="A29" s="127"/>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9"/>
      <c r="AY29" s="28">
        <v>29</v>
      </c>
      <c r="AZ29" s="115">
        <f t="shared" si="7"/>
        <v>0</v>
      </c>
      <c r="BA29" s="116" t="str">
        <f t="shared" si="8"/>
        <v/>
      </c>
      <c r="BB29" s="116" t="str">
        <f t="shared" si="9"/>
        <v/>
      </c>
      <c r="BC29" s="116" t="str">
        <f t="shared" si="10"/>
        <v/>
      </c>
      <c r="BD29" s="116" t="str">
        <f t="shared" si="0"/>
        <v/>
      </c>
      <c r="BE29" s="116">
        <f t="shared" si="11"/>
        <v>0</v>
      </c>
      <c r="BF29" s="116">
        <f t="shared" si="12"/>
        <v>4</v>
      </c>
      <c r="BG29" s="116" t="str">
        <f t="shared" si="13"/>
        <v/>
      </c>
      <c r="BH29" s="116" t="str">
        <f t="shared" si="14"/>
        <v/>
      </c>
      <c r="BI29" s="116" t="str">
        <f t="shared" si="15"/>
        <v/>
      </c>
      <c r="BJ29" s="116" t="str">
        <f t="shared" si="16"/>
        <v/>
      </c>
      <c r="BK29" s="116" t="str">
        <f t="shared" si="17"/>
        <v/>
      </c>
      <c r="BL29" s="116"/>
      <c r="BN29" s="28" t="b">
        <f t="shared" si="1"/>
        <v>0</v>
      </c>
      <c r="BO29" s="28" t="b">
        <f t="shared" si="2"/>
        <v>0</v>
      </c>
      <c r="BP29" s="28" t="b">
        <f t="shared" si="3"/>
        <v>0</v>
      </c>
      <c r="BQ29" s="28" t="b">
        <f t="shared" si="18"/>
        <v>0</v>
      </c>
      <c r="BR29" s="28">
        <f t="shared" si="4"/>
        <v>0</v>
      </c>
      <c r="BS29" s="28">
        <f t="shared" si="5"/>
        <v>1</v>
      </c>
      <c r="BT29" s="28" t="b">
        <f t="shared" si="6"/>
        <v>0</v>
      </c>
      <c r="BU29" s="28">
        <f t="shared" si="19"/>
        <v>0</v>
      </c>
      <c r="BW29" s="28">
        <f t="shared" si="20"/>
        <v>0</v>
      </c>
      <c r="BX29" s="28">
        <f t="shared" si="21"/>
        <v>0</v>
      </c>
      <c r="BY29" s="28">
        <f t="shared" si="22"/>
        <v>0</v>
      </c>
    </row>
    <row r="30" spans="1:77" ht="14.25" customHeight="1" x14ac:dyDescent="0.25">
      <c r="A30" s="127"/>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9"/>
      <c r="AY30" s="28">
        <v>30</v>
      </c>
      <c r="AZ30" s="115">
        <f t="shared" si="7"/>
        <v>0</v>
      </c>
      <c r="BA30" s="116" t="str">
        <f t="shared" si="8"/>
        <v/>
      </c>
      <c r="BB30" s="116" t="str">
        <f t="shared" si="9"/>
        <v/>
      </c>
      <c r="BC30" s="116" t="str">
        <f t="shared" si="10"/>
        <v/>
      </c>
      <c r="BD30" s="116" t="str">
        <f t="shared" si="0"/>
        <v/>
      </c>
      <c r="BE30" s="116">
        <f t="shared" si="11"/>
        <v>0</v>
      </c>
      <c r="BF30" s="116">
        <f t="shared" si="12"/>
        <v>4</v>
      </c>
      <c r="BG30" s="116" t="str">
        <f t="shared" si="13"/>
        <v/>
      </c>
      <c r="BH30" s="116" t="str">
        <f t="shared" si="14"/>
        <v/>
      </c>
      <c r="BI30" s="116" t="str">
        <f t="shared" si="15"/>
        <v/>
      </c>
      <c r="BJ30" s="116" t="str">
        <f t="shared" si="16"/>
        <v/>
      </c>
      <c r="BK30" s="116" t="str">
        <f t="shared" si="17"/>
        <v/>
      </c>
      <c r="BL30" s="116"/>
      <c r="BN30" s="28" t="b">
        <f t="shared" si="1"/>
        <v>0</v>
      </c>
      <c r="BO30" s="28" t="b">
        <f t="shared" si="2"/>
        <v>0</v>
      </c>
      <c r="BP30" s="28" t="b">
        <f t="shared" si="3"/>
        <v>0</v>
      </c>
      <c r="BQ30" s="28" t="b">
        <f t="shared" si="18"/>
        <v>0</v>
      </c>
      <c r="BR30" s="28">
        <f t="shared" si="4"/>
        <v>0</v>
      </c>
      <c r="BS30" s="28">
        <f t="shared" si="5"/>
        <v>1</v>
      </c>
      <c r="BT30" s="28" t="b">
        <f t="shared" si="6"/>
        <v>0</v>
      </c>
      <c r="BU30" s="28">
        <f t="shared" si="19"/>
        <v>0</v>
      </c>
      <c r="BW30" s="28">
        <f t="shared" si="20"/>
        <v>0</v>
      </c>
      <c r="BX30" s="28">
        <f t="shared" si="21"/>
        <v>0</v>
      </c>
      <c r="BY30" s="28">
        <f t="shared" si="22"/>
        <v>0</v>
      </c>
    </row>
    <row r="31" spans="1:77" ht="14.25" customHeight="1" x14ac:dyDescent="0.25">
      <c r="A31" s="127"/>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9"/>
      <c r="AY31" s="28">
        <v>31</v>
      </c>
      <c r="AZ31" s="115">
        <f t="shared" si="7"/>
        <v>0</v>
      </c>
      <c r="BA31" s="116" t="str">
        <f t="shared" si="8"/>
        <v/>
      </c>
      <c r="BB31" s="116" t="str">
        <f t="shared" si="9"/>
        <v/>
      </c>
      <c r="BC31" s="116" t="str">
        <f t="shared" si="10"/>
        <v/>
      </c>
      <c r="BD31" s="116" t="str">
        <f t="shared" si="0"/>
        <v/>
      </c>
      <c r="BE31" s="116">
        <f t="shared" si="11"/>
        <v>0</v>
      </c>
      <c r="BF31" s="116">
        <f t="shared" si="12"/>
        <v>4</v>
      </c>
      <c r="BG31" s="116" t="str">
        <f t="shared" si="13"/>
        <v/>
      </c>
      <c r="BH31" s="116" t="str">
        <f t="shared" si="14"/>
        <v/>
      </c>
      <c r="BI31" s="116" t="str">
        <f t="shared" si="15"/>
        <v/>
      </c>
      <c r="BJ31" s="116" t="str">
        <f t="shared" si="16"/>
        <v/>
      </c>
      <c r="BK31" s="116" t="str">
        <f t="shared" si="17"/>
        <v/>
      </c>
      <c r="BL31" s="116"/>
      <c r="BN31" s="28" t="b">
        <f t="shared" si="1"/>
        <v>0</v>
      </c>
      <c r="BO31" s="28" t="b">
        <f t="shared" si="2"/>
        <v>0</v>
      </c>
      <c r="BP31" s="28" t="b">
        <f t="shared" si="3"/>
        <v>0</v>
      </c>
      <c r="BQ31" s="28" t="b">
        <f t="shared" si="18"/>
        <v>0</v>
      </c>
      <c r="BR31" s="28">
        <f t="shared" si="4"/>
        <v>0</v>
      </c>
      <c r="BS31" s="28">
        <f t="shared" si="5"/>
        <v>1</v>
      </c>
      <c r="BT31" s="28" t="b">
        <f t="shared" si="6"/>
        <v>0</v>
      </c>
      <c r="BU31" s="28">
        <f t="shared" si="19"/>
        <v>0</v>
      </c>
      <c r="BW31" s="28">
        <f t="shared" si="20"/>
        <v>0</v>
      </c>
      <c r="BX31" s="28">
        <f t="shared" si="21"/>
        <v>0</v>
      </c>
      <c r="BY31" s="28">
        <f t="shared" si="22"/>
        <v>0</v>
      </c>
    </row>
    <row r="32" spans="1:77" ht="14.25" customHeight="1" x14ac:dyDescent="0.25">
      <c r="A32" s="127"/>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9"/>
      <c r="AY32" s="28">
        <v>32</v>
      </c>
      <c r="AZ32" s="115">
        <f t="shared" si="7"/>
        <v>0</v>
      </c>
      <c r="BA32" s="116" t="str">
        <f t="shared" si="8"/>
        <v/>
      </c>
      <c r="BB32" s="116" t="str">
        <f t="shared" si="9"/>
        <v/>
      </c>
      <c r="BC32" s="116" t="str">
        <f t="shared" si="10"/>
        <v/>
      </c>
      <c r="BD32" s="116" t="str">
        <f t="shared" si="0"/>
        <v/>
      </c>
      <c r="BE32" s="116">
        <f t="shared" si="11"/>
        <v>0</v>
      </c>
      <c r="BF32" s="116">
        <f t="shared" si="12"/>
        <v>4</v>
      </c>
      <c r="BG32" s="116" t="str">
        <f t="shared" si="13"/>
        <v/>
      </c>
      <c r="BH32" s="116" t="str">
        <f t="shared" si="14"/>
        <v/>
      </c>
      <c r="BI32" s="116" t="str">
        <f t="shared" si="15"/>
        <v/>
      </c>
      <c r="BJ32" s="116" t="str">
        <f t="shared" si="16"/>
        <v/>
      </c>
      <c r="BK32" s="116" t="str">
        <f t="shared" si="17"/>
        <v/>
      </c>
      <c r="BL32" s="116"/>
      <c r="BN32" s="28" t="b">
        <f t="shared" si="1"/>
        <v>0</v>
      </c>
      <c r="BO32" s="28" t="b">
        <f t="shared" si="2"/>
        <v>0</v>
      </c>
      <c r="BP32" s="28" t="b">
        <f t="shared" si="3"/>
        <v>0</v>
      </c>
      <c r="BQ32" s="28" t="b">
        <f t="shared" si="18"/>
        <v>0</v>
      </c>
      <c r="BR32" s="28">
        <f t="shared" si="4"/>
        <v>0</v>
      </c>
      <c r="BS32" s="28">
        <f t="shared" si="5"/>
        <v>1</v>
      </c>
      <c r="BT32" s="28" t="b">
        <f t="shared" si="6"/>
        <v>0</v>
      </c>
      <c r="BU32" s="28">
        <f t="shared" si="19"/>
        <v>0</v>
      </c>
      <c r="BW32" s="28">
        <f t="shared" si="20"/>
        <v>0</v>
      </c>
      <c r="BX32" s="28">
        <f t="shared" si="21"/>
        <v>0</v>
      </c>
      <c r="BY32" s="28">
        <f t="shared" si="22"/>
        <v>0</v>
      </c>
    </row>
    <row r="33" spans="1:77" ht="14.25" customHeight="1" x14ac:dyDescent="0.25">
      <c r="A33" s="127"/>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9"/>
      <c r="AY33" s="28">
        <v>33</v>
      </c>
      <c r="AZ33" s="115">
        <f t="shared" si="7"/>
        <v>0</v>
      </c>
      <c r="BA33" s="116" t="str">
        <f t="shared" si="8"/>
        <v/>
      </c>
      <c r="BB33" s="116" t="str">
        <f t="shared" si="9"/>
        <v/>
      </c>
      <c r="BC33" s="116" t="str">
        <f t="shared" si="10"/>
        <v/>
      </c>
      <c r="BD33" s="116" t="str">
        <f t="shared" si="0"/>
        <v/>
      </c>
      <c r="BE33" s="116">
        <f t="shared" si="11"/>
        <v>0</v>
      </c>
      <c r="BF33" s="116">
        <f t="shared" si="12"/>
        <v>4</v>
      </c>
      <c r="BG33" s="116" t="str">
        <f t="shared" si="13"/>
        <v/>
      </c>
      <c r="BH33" s="116" t="str">
        <f t="shared" si="14"/>
        <v/>
      </c>
      <c r="BI33" s="116" t="str">
        <f t="shared" si="15"/>
        <v/>
      </c>
      <c r="BJ33" s="116" t="str">
        <f t="shared" si="16"/>
        <v/>
      </c>
      <c r="BK33" s="116" t="str">
        <f t="shared" si="17"/>
        <v/>
      </c>
      <c r="BL33" s="116"/>
      <c r="BN33" s="28" t="b">
        <f t="shared" si="1"/>
        <v>0</v>
      </c>
      <c r="BO33" s="28" t="b">
        <f t="shared" si="2"/>
        <v>0</v>
      </c>
      <c r="BP33" s="28" t="b">
        <f t="shared" si="3"/>
        <v>0</v>
      </c>
      <c r="BQ33" s="28" t="b">
        <f t="shared" si="18"/>
        <v>0</v>
      </c>
      <c r="BR33" s="28">
        <f t="shared" si="4"/>
        <v>0</v>
      </c>
      <c r="BS33" s="28">
        <f t="shared" si="5"/>
        <v>1</v>
      </c>
      <c r="BT33" s="28" t="b">
        <f t="shared" si="6"/>
        <v>0</v>
      </c>
      <c r="BU33" s="28">
        <f t="shared" si="19"/>
        <v>0</v>
      </c>
      <c r="BW33" s="28">
        <f t="shared" si="20"/>
        <v>0</v>
      </c>
      <c r="BX33" s="28">
        <f t="shared" si="21"/>
        <v>0</v>
      </c>
      <c r="BY33" s="28">
        <f t="shared" si="22"/>
        <v>0</v>
      </c>
    </row>
    <row r="34" spans="1:77" ht="14.25" customHeight="1" x14ac:dyDescent="0.25">
      <c r="A34" s="127"/>
      <c r="B34" s="128"/>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9"/>
      <c r="AY34" s="28">
        <v>34</v>
      </c>
      <c r="AZ34" s="115">
        <f t="shared" si="7"/>
        <v>0</v>
      </c>
      <c r="BA34" s="116" t="str">
        <f t="shared" si="8"/>
        <v/>
      </c>
      <c r="BB34" s="116" t="str">
        <f t="shared" si="9"/>
        <v/>
      </c>
      <c r="BC34" s="116" t="str">
        <f t="shared" si="10"/>
        <v/>
      </c>
      <c r="BD34" s="116" t="str">
        <f t="shared" si="0"/>
        <v/>
      </c>
      <c r="BE34" s="116">
        <f t="shared" si="11"/>
        <v>0</v>
      </c>
      <c r="BF34" s="116">
        <f t="shared" si="12"/>
        <v>4</v>
      </c>
      <c r="BG34" s="116" t="str">
        <f t="shared" si="13"/>
        <v/>
      </c>
      <c r="BH34" s="116" t="str">
        <f t="shared" si="14"/>
        <v/>
      </c>
      <c r="BI34" s="116" t="str">
        <f t="shared" si="15"/>
        <v/>
      </c>
      <c r="BJ34" s="116" t="str">
        <f t="shared" si="16"/>
        <v/>
      </c>
      <c r="BK34" s="116" t="str">
        <f t="shared" si="17"/>
        <v/>
      </c>
      <c r="BL34" s="116"/>
      <c r="BN34" s="28" t="b">
        <f t="shared" ref="BN34:BN65" si="23">IF(AND(BA34=1,BJ34&gt;0),0.5/BI34,IF(AND(BA34=1,BJ34=0),1/BI34,IF(BA34=2,1/BJ34,IF(AND(BA34=3,BB34=1),0.3,IF(AND(BA34=3,BB34&gt;1),0.5/BB34)))))</f>
        <v>0</v>
      </c>
      <c r="BO34" s="28" t="b">
        <f t="shared" ref="BO34:BO65" si="24">IF(BK34=1,1,IF(BK34=2,0.7))</f>
        <v>0</v>
      </c>
      <c r="BP34" s="28" t="b">
        <f t="shared" ref="BP34:BP65" si="25">IF(BC34=1,1,IF(BC34=2,0.75,IF(BC34=3,0.5,IF(BC34=4,0.25))))</f>
        <v>0</v>
      </c>
      <c r="BQ34" s="28" t="b">
        <f t="shared" si="18"/>
        <v>0</v>
      </c>
      <c r="BR34" s="28">
        <f t="shared" ref="BR34:BR65" si="26">IF(AND(BE34&gt;0,BH34=2),POWER((BE34+1),2),IF(AND(BE34&gt;0,BH34=1,BA34=3),BE34*0.2,IF(AND(BE34&gt;0,BH34=1,BA34&lt;3),POWER((BE34+1),2),IF(BE34=0,0,"FALSE"))))</f>
        <v>0</v>
      </c>
      <c r="BS34" s="28">
        <f t="shared" ref="BS34:BS65" si="27">IF(BF34=1,1.6,IF(BF34=2,1.4,IF(BF34=3,1.2,IF(BF34=4,1,IF(BF34=0,1)))))</f>
        <v>1</v>
      </c>
      <c r="BT34" s="28" t="b">
        <f t="shared" ref="BT34:BT65" si="28">IF(BG34=1,1.2,IF(BG34=2,1,IF(BG34=0,1)))</f>
        <v>0</v>
      </c>
      <c r="BU34" s="28">
        <f t="shared" si="19"/>
        <v>0</v>
      </c>
      <c r="BW34" s="28">
        <f t="shared" si="20"/>
        <v>0</v>
      </c>
      <c r="BX34" s="28">
        <f t="shared" si="21"/>
        <v>0</v>
      </c>
      <c r="BY34" s="28">
        <f t="shared" si="22"/>
        <v>0</v>
      </c>
    </row>
    <row r="35" spans="1:77" ht="14.25" customHeight="1" x14ac:dyDescent="0.25">
      <c r="A35" s="127"/>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9"/>
      <c r="AY35" s="28">
        <v>35</v>
      </c>
      <c r="AZ35" s="115">
        <f t="shared" si="7"/>
        <v>0</v>
      </c>
      <c r="BA35" s="116" t="str">
        <f t="shared" si="8"/>
        <v/>
      </c>
      <c r="BB35" s="116" t="str">
        <f t="shared" si="9"/>
        <v/>
      </c>
      <c r="BC35" s="116" t="str">
        <f t="shared" si="10"/>
        <v/>
      </c>
      <c r="BD35" s="116" t="str">
        <f t="shared" si="0"/>
        <v/>
      </c>
      <c r="BE35" s="116">
        <f t="shared" si="11"/>
        <v>0</v>
      </c>
      <c r="BF35" s="116">
        <f t="shared" si="12"/>
        <v>4</v>
      </c>
      <c r="BG35" s="116" t="str">
        <f t="shared" si="13"/>
        <v/>
      </c>
      <c r="BH35" s="116" t="str">
        <f t="shared" si="14"/>
        <v/>
      </c>
      <c r="BI35" s="116" t="str">
        <f t="shared" si="15"/>
        <v/>
      </c>
      <c r="BJ35" s="116" t="str">
        <f t="shared" si="16"/>
        <v/>
      </c>
      <c r="BK35" s="116" t="str">
        <f t="shared" si="17"/>
        <v/>
      </c>
      <c r="BL35" s="116"/>
      <c r="BN35" s="28" t="b">
        <f t="shared" si="23"/>
        <v>0</v>
      </c>
      <c r="BO35" s="28" t="b">
        <f t="shared" si="24"/>
        <v>0</v>
      </c>
      <c r="BP35" s="28" t="b">
        <f t="shared" si="25"/>
        <v>0</v>
      </c>
      <c r="BQ35" s="28" t="b">
        <f t="shared" si="18"/>
        <v>0</v>
      </c>
      <c r="BR35" s="28">
        <f t="shared" si="26"/>
        <v>0</v>
      </c>
      <c r="BS35" s="28">
        <f t="shared" si="27"/>
        <v>1</v>
      </c>
      <c r="BT35" s="28" t="b">
        <f t="shared" si="28"/>
        <v>0</v>
      </c>
      <c r="BU35" s="28">
        <f t="shared" si="19"/>
        <v>0</v>
      </c>
      <c r="BW35" s="28">
        <f t="shared" si="20"/>
        <v>0</v>
      </c>
      <c r="BX35" s="28">
        <f t="shared" si="21"/>
        <v>0</v>
      </c>
      <c r="BY35" s="28">
        <f t="shared" si="22"/>
        <v>0</v>
      </c>
    </row>
    <row r="36" spans="1:77" ht="14.25" customHeight="1" x14ac:dyDescent="0.25">
      <c r="A36" s="127"/>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9"/>
      <c r="AY36" s="28">
        <v>36</v>
      </c>
      <c r="AZ36" s="115">
        <f t="shared" si="7"/>
        <v>0</v>
      </c>
      <c r="BA36" s="116" t="str">
        <f t="shared" si="8"/>
        <v/>
      </c>
      <c r="BB36" s="116" t="str">
        <f t="shared" si="9"/>
        <v/>
      </c>
      <c r="BC36" s="116" t="str">
        <f t="shared" si="10"/>
        <v/>
      </c>
      <c r="BD36" s="116" t="str">
        <f t="shared" si="0"/>
        <v/>
      </c>
      <c r="BE36" s="116">
        <f t="shared" si="11"/>
        <v>0</v>
      </c>
      <c r="BF36" s="116">
        <f t="shared" si="12"/>
        <v>4</v>
      </c>
      <c r="BG36" s="116" t="str">
        <f t="shared" si="13"/>
        <v/>
      </c>
      <c r="BH36" s="116" t="str">
        <f t="shared" si="14"/>
        <v/>
      </c>
      <c r="BI36" s="116" t="str">
        <f t="shared" si="15"/>
        <v/>
      </c>
      <c r="BJ36" s="116" t="str">
        <f t="shared" si="16"/>
        <v/>
      </c>
      <c r="BK36" s="116" t="str">
        <f t="shared" si="17"/>
        <v/>
      </c>
      <c r="BL36" s="116"/>
      <c r="BN36" s="28" t="b">
        <f t="shared" si="23"/>
        <v>0</v>
      </c>
      <c r="BO36" s="28" t="b">
        <f t="shared" si="24"/>
        <v>0</v>
      </c>
      <c r="BP36" s="28" t="b">
        <f t="shared" si="25"/>
        <v>0</v>
      </c>
      <c r="BQ36" s="28" t="b">
        <f t="shared" si="18"/>
        <v>0</v>
      </c>
      <c r="BR36" s="28">
        <f t="shared" si="26"/>
        <v>0</v>
      </c>
      <c r="BS36" s="28">
        <f t="shared" si="27"/>
        <v>1</v>
      </c>
      <c r="BT36" s="28" t="b">
        <f t="shared" si="28"/>
        <v>0</v>
      </c>
      <c r="BU36" s="28">
        <f t="shared" si="19"/>
        <v>0</v>
      </c>
      <c r="BW36" s="28">
        <f t="shared" si="20"/>
        <v>0</v>
      </c>
      <c r="BX36" s="28">
        <f t="shared" si="21"/>
        <v>0</v>
      </c>
      <c r="BY36" s="28">
        <f t="shared" si="22"/>
        <v>0</v>
      </c>
    </row>
    <row r="37" spans="1:77" ht="14.25" customHeight="1" x14ac:dyDescent="0.25">
      <c r="A37" s="127"/>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9"/>
      <c r="AY37" s="28">
        <v>37</v>
      </c>
      <c r="AZ37" s="115">
        <f t="shared" si="7"/>
        <v>0</v>
      </c>
      <c r="BA37" s="116" t="str">
        <f t="shared" si="8"/>
        <v/>
      </c>
      <c r="BB37" s="116" t="str">
        <f t="shared" si="9"/>
        <v/>
      </c>
      <c r="BC37" s="116" t="str">
        <f t="shared" si="10"/>
        <v/>
      </c>
      <c r="BD37" s="116" t="str">
        <f t="shared" si="0"/>
        <v/>
      </c>
      <c r="BE37" s="116">
        <f t="shared" si="11"/>
        <v>0</v>
      </c>
      <c r="BF37" s="116">
        <f t="shared" si="12"/>
        <v>4</v>
      </c>
      <c r="BG37" s="116" t="str">
        <f t="shared" si="13"/>
        <v/>
      </c>
      <c r="BH37" s="116" t="str">
        <f t="shared" si="14"/>
        <v/>
      </c>
      <c r="BI37" s="116" t="str">
        <f t="shared" si="15"/>
        <v/>
      </c>
      <c r="BJ37" s="116" t="str">
        <f t="shared" si="16"/>
        <v/>
      </c>
      <c r="BK37" s="116" t="str">
        <f t="shared" si="17"/>
        <v/>
      </c>
      <c r="BL37" s="116"/>
      <c r="BN37" s="28" t="b">
        <f t="shared" si="23"/>
        <v>0</v>
      </c>
      <c r="BO37" s="28" t="b">
        <f t="shared" si="24"/>
        <v>0</v>
      </c>
      <c r="BP37" s="28" t="b">
        <f t="shared" si="25"/>
        <v>0</v>
      </c>
      <c r="BQ37" s="28" t="b">
        <f t="shared" si="18"/>
        <v>0</v>
      </c>
      <c r="BR37" s="28">
        <f t="shared" si="26"/>
        <v>0</v>
      </c>
      <c r="BS37" s="28">
        <f t="shared" si="27"/>
        <v>1</v>
      </c>
      <c r="BT37" s="28" t="b">
        <f t="shared" si="28"/>
        <v>0</v>
      </c>
      <c r="BU37" s="28">
        <f t="shared" si="19"/>
        <v>0</v>
      </c>
      <c r="BW37" s="28">
        <f t="shared" si="20"/>
        <v>0</v>
      </c>
      <c r="BX37" s="28">
        <f t="shared" si="21"/>
        <v>0</v>
      </c>
      <c r="BY37" s="28">
        <f t="shared" si="22"/>
        <v>0</v>
      </c>
    </row>
    <row r="38" spans="1:77" ht="14.25" customHeight="1" x14ac:dyDescent="0.25">
      <c r="A38" s="127"/>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9"/>
      <c r="AY38" s="28">
        <v>38</v>
      </c>
      <c r="AZ38" s="115">
        <f t="shared" si="7"/>
        <v>0</v>
      </c>
      <c r="BA38" s="116" t="str">
        <f t="shared" si="8"/>
        <v/>
      </c>
      <c r="BB38" s="116" t="str">
        <f t="shared" si="9"/>
        <v/>
      </c>
      <c r="BC38" s="116" t="str">
        <f t="shared" si="10"/>
        <v/>
      </c>
      <c r="BD38" s="116" t="str">
        <f t="shared" si="0"/>
        <v/>
      </c>
      <c r="BE38" s="116">
        <f t="shared" si="11"/>
        <v>0</v>
      </c>
      <c r="BF38" s="116">
        <f t="shared" si="12"/>
        <v>4</v>
      </c>
      <c r="BG38" s="116" t="str">
        <f t="shared" si="13"/>
        <v/>
      </c>
      <c r="BH38" s="116" t="str">
        <f t="shared" si="14"/>
        <v/>
      </c>
      <c r="BI38" s="116" t="str">
        <f t="shared" si="15"/>
        <v/>
      </c>
      <c r="BJ38" s="116" t="str">
        <f t="shared" si="16"/>
        <v/>
      </c>
      <c r="BK38" s="116" t="str">
        <f t="shared" si="17"/>
        <v/>
      </c>
      <c r="BL38" s="116"/>
      <c r="BN38" s="28" t="b">
        <f t="shared" si="23"/>
        <v>0</v>
      </c>
      <c r="BO38" s="28" t="b">
        <f t="shared" si="24"/>
        <v>0</v>
      </c>
      <c r="BP38" s="28" t="b">
        <f t="shared" si="25"/>
        <v>0</v>
      </c>
      <c r="BQ38" s="28" t="b">
        <f t="shared" si="18"/>
        <v>0</v>
      </c>
      <c r="BR38" s="28">
        <f t="shared" si="26"/>
        <v>0</v>
      </c>
      <c r="BS38" s="28">
        <f t="shared" si="27"/>
        <v>1</v>
      </c>
      <c r="BT38" s="28" t="b">
        <f t="shared" si="28"/>
        <v>0</v>
      </c>
      <c r="BU38" s="28">
        <f t="shared" si="19"/>
        <v>0</v>
      </c>
      <c r="BW38" s="28">
        <f t="shared" si="20"/>
        <v>0</v>
      </c>
      <c r="BX38" s="28">
        <f t="shared" si="21"/>
        <v>0</v>
      </c>
      <c r="BY38" s="28">
        <f t="shared" si="22"/>
        <v>0</v>
      </c>
    </row>
    <row r="39" spans="1:77" ht="14.25" customHeight="1" x14ac:dyDescent="0.25">
      <c r="A39" s="127"/>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9"/>
      <c r="AY39" s="28">
        <v>39</v>
      </c>
      <c r="AZ39" s="115">
        <f t="shared" si="7"/>
        <v>0</v>
      </c>
      <c r="BA39" s="116" t="str">
        <f t="shared" si="8"/>
        <v/>
      </c>
      <c r="BB39" s="116" t="str">
        <f t="shared" si="9"/>
        <v/>
      </c>
      <c r="BC39" s="116" t="str">
        <f t="shared" si="10"/>
        <v/>
      </c>
      <c r="BD39" s="116" t="str">
        <f t="shared" si="0"/>
        <v/>
      </c>
      <c r="BE39" s="116">
        <f t="shared" si="11"/>
        <v>0</v>
      </c>
      <c r="BF39" s="116">
        <f t="shared" si="12"/>
        <v>4</v>
      </c>
      <c r="BG39" s="116" t="str">
        <f t="shared" si="13"/>
        <v/>
      </c>
      <c r="BH39" s="116" t="str">
        <f t="shared" si="14"/>
        <v/>
      </c>
      <c r="BI39" s="116" t="str">
        <f t="shared" si="15"/>
        <v/>
      </c>
      <c r="BJ39" s="116" t="str">
        <f t="shared" si="16"/>
        <v/>
      </c>
      <c r="BK39" s="116" t="str">
        <f t="shared" si="17"/>
        <v/>
      </c>
      <c r="BL39" s="116"/>
      <c r="BN39" s="28" t="b">
        <f t="shared" si="23"/>
        <v>0</v>
      </c>
      <c r="BO39" s="28" t="b">
        <f t="shared" si="24"/>
        <v>0</v>
      </c>
      <c r="BP39" s="28" t="b">
        <f t="shared" si="25"/>
        <v>0</v>
      </c>
      <c r="BQ39" s="28" t="b">
        <f t="shared" si="18"/>
        <v>0</v>
      </c>
      <c r="BR39" s="28">
        <f t="shared" si="26"/>
        <v>0</v>
      </c>
      <c r="BS39" s="28">
        <f t="shared" si="27"/>
        <v>1</v>
      </c>
      <c r="BT39" s="28" t="b">
        <f t="shared" si="28"/>
        <v>0</v>
      </c>
      <c r="BU39" s="28">
        <f t="shared" si="19"/>
        <v>0</v>
      </c>
      <c r="BW39" s="28">
        <f t="shared" si="20"/>
        <v>0</v>
      </c>
      <c r="BX39" s="28">
        <f t="shared" si="21"/>
        <v>0</v>
      </c>
      <c r="BY39" s="28">
        <f t="shared" si="22"/>
        <v>0</v>
      </c>
    </row>
    <row r="40" spans="1:77" ht="14.25" customHeight="1" x14ac:dyDescent="0.25">
      <c r="A40" s="127"/>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9"/>
      <c r="AY40" s="28">
        <v>40</v>
      </c>
      <c r="AZ40" s="115">
        <f t="shared" si="7"/>
        <v>0</v>
      </c>
      <c r="BA40" s="116" t="str">
        <f t="shared" si="8"/>
        <v/>
      </c>
      <c r="BB40" s="116" t="str">
        <f t="shared" si="9"/>
        <v/>
      </c>
      <c r="BC40" s="116" t="str">
        <f t="shared" si="10"/>
        <v/>
      </c>
      <c r="BD40" s="116" t="str">
        <f t="shared" si="0"/>
        <v/>
      </c>
      <c r="BE40" s="116">
        <f t="shared" si="11"/>
        <v>0</v>
      </c>
      <c r="BF40" s="116">
        <f t="shared" si="12"/>
        <v>4</v>
      </c>
      <c r="BG40" s="116" t="str">
        <f t="shared" si="13"/>
        <v/>
      </c>
      <c r="BH40" s="116" t="str">
        <f t="shared" si="14"/>
        <v/>
      </c>
      <c r="BI40" s="116" t="str">
        <f t="shared" si="15"/>
        <v/>
      </c>
      <c r="BJ40" s="116" t="str">
        <f t="shared" si="16"/>
        <v/>
      </c>
      <c r="BK40" s="116" t="str">
        <f t="shared" si="17"/>
        <v/>
      </c>
      <c r="BL40" s="116"/>
      <c r="BN40" s="28" t="b">
        <f t="shared" si="23"/>
        <v>0</v>
      </c>
      <c r="BO40" s="28" t="b">
        <f t="shared" si="24"/>
        <v>0</v>
      </c>
      <c r="BP40" s="28" t="b">
        <f t="shared" si="25"/>
        <v>0</v>
      </c>
      <c r="BQ40" s="28" t="b">
        <f t="shared" si="18"/>
        <v>0</v>
      </c>
      <c r="BR40" s="28">
        <f t="shared" si="26"/>
        <v>0</v>
      </c>
      <c r="BS40" s="28">
        <f t="shared" si="27"/>
        <v>1</v>
      </c>
      <c r="BT40" s="28" t="b">
        <f t="shared" si="28"/>
        <v>0</v>
      </c>
      <c r="BU40" s="28">
        <f t="shared" si="19"/>
        <v>0</v>
      </c>
      <c r="BW40" s="28">
        <f t="shared" si="20"/>
        <v>0</v>
      </c>
      <c r="BX40" s="28">
        <f t="shared" si="21"/>
        <v>0</v>
      </c>
      <c r="BY40" s="28">
        <f t="shared" si="22"/>
        <v>0</v>
      </c>
    </row>
    <row r="41" spans="1:77" ht="14.25" customHeight="1" x14ac:dyDescent="0.25">
      <c r="A41" s="127"/>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9"/>
      <c r="AY41" s="28">
        <v>41</v>
      </c>
      <c r="AZ41" s="115">
        <f t="shared" si="7"/>
        <v>0</v>
      </c>
      <c r="BA41" s="116" t="str">
        <f t="shared" si="8"/>
        <v/>
      </c>
      <c r="BB41" s="116" t="str">
        <f t="shared" si="9"/>
        <v/>
      </c>
      <c r="BC41" s="116" t="str">
        <f t="shared" si="10"/>
        <v/>
      </c>
      <c r="BD41" s="116" t="str">
        <f t="shared" si="0"/>
        <v/>
      </c>
      <c r="BE41" s="116">
        <f t="shared" si="11"/>
        <v>0</v>
      </c>
      <c r="BF41" s="116">
        <f t="shared" si="12"/>
        <v>4</v>
      </c>
      <c r="BG41" s="116" t="str">
        <f t="shared" si="13"/>
        <v/>
      </c>
      <c r="BH41" s="116" t="str">
        <f t="shared" si="14"/>
        <v/>
      </c>
      <c r="BI41" s="116" t="str">
        <f t="shared" si="15"/>
        <v/>
      </c>
      <c r="BJ41" s="116" t="str">
        <f t="shared" si="16"/>
        <v/>
      </c>
      <c r="BK41" s="116" t="str">
        <f t="shared" si="17"/>
        <v/>
      </c>
      <c r="BL41" s="116"/>
      <c r="BN41" s="28" t="b">
        <f t="shared" si="23"/>
        <v>0</v>
      </c>
      <c r="BO41" s="28" t="b">
        <f t="shared" si="24"/>
        <v>0</v>
      </c>
      <c r="BP41" s="28" t="b">
        <f t="shared" si="25"/>
        <v>0</v>
      </c>
      <c r="BQ41" s="28" t="b">
        <f t="shared" si="18"/>
        <v>0</v>
      </c>
      <c r="BR41" s="28">
        <f t="shared" si="26"/>
        <v>0</v>
      </c>
      <c r="BS41" s="28">
        <f t="shared" si="27"/>
        <v>1</v>
      </c>
      <c r="BT41" s="28" t="b">
        <f t="shared" si="28"/>
        <v>0</v>
      </c>
      <c r="BU41" s="28">
        <f t="shared" si="19"/>
        <v>0</v>
      </c>
      <c r="BW41" s="28">
        <f t="shared" si="20"/>
        <v>0</v>
      </c>
      <c r="BX41" s="28">
        <f t="shared" si="21"/>
        <v>0</v>
      </c>
      <c r="BY41" s="28">
        <f t="shared" si="22"/>
        <v>0</v>
      </c>
    </row>
    <row r="42" spans="1:77" ht="14.25" customHeight="1" x14ac:dyDescent="0.25">
      <c r="A42" s="127"/>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9"/>
      <c r="AY42" s="28">
        <v>42</v>
      </c>
      <c r="AZ42" s="115">
        <f t="shared" si="7"/>
        <v>0</v>
      </c>
      <c r="BA42" s="116" t="str">
        <f t="shared" si="8"/>
        <v/>
      </c>
      <c r="BB42" s="116" t="str">
        <f t="shared" si="9"/>
        <v/>
      </c>
      <c r="BC42" s="116" t="str">
        <f t="shared" si="10"/>
        <v/>
      </c>
      <c r="BD42" s="116" t="str">
        <f t="shared" si="0"/>
        <v/>
      </c>
      <c r="BE42" s="116">
        <f t="shared" si="11"/>
        <v>0</v>
      </c>
      <c r="BF42" s="116">
        <f t="shared" si="12"/>
        <v>4</v>
      </c>
      <c r="BG42" s="116" t="str">
        <f t="shared" si="13"/>
        <v/>
      </c>
      <c r="BH42" s="116" t="str">
        <f t="shared" si="14"/>
        <v/>
      </c>
      <c r="BI42" s="116" t="str">
        <f t="shared" si="15"/>
        <v/>
      </c>
      <c r="BJ42" s="116" t="str">
        <f t="shared" si="16"/>
        <v/>
      </c>
      <c r="BK42" s="116" t="str">
        <f t="shared" si="17"/>
        <v/>
      </c>
      <c r="BL42" s="116"/>
      <c r="BN42" s="28" t="b">
        <f t="shared" si="23"/>
        <v>0</v>
      </c>
      <c r="BO42" s="28" t="b">
        <f t="shared" si="24"/>
        <v>0</v>
      </c>
      <c r="BP42" s="28" t="b">
        <f t="shared" si="25"/>
        <v>0</v>
      </c>
      <c r="BQ42" s="28" t="b">
        <f t="shared" si="18"/>
        <v>0</v>
      </c>
      <c r="BR42" s="28">
        <f t="shared" si="26"/>
        <v>0</v>
      </c>
      <c r="BS42" s="28">
        <f t="shared" si="27"/>
        <v>1</v>
      </c>
      <c r="BT42" s="28" t="b">
        <f t="shared" si="28"/>
        <v>0</v>
      </c>
      <c r="BU42" s="28">
        <f t="shared" si="19"/>
        <v>0</v>
      </c>
      <c r="BW42" s="28">
        <f t="shared" si="20"/>
        <v>0</v>
      </c>
      <c r="BX42" s="28">
        <f t="shared" si="21"/>
        <v>0</v>
      </c>
      <c r="BY42" s="28">
        <f t="shared" si="22"/>
        <v>0</v>
      </c>
    </row>
    <row r="43" spans="1:77" ht="14.25" customHeight="1" x14ac:dyDescent="0.25">
      <c r="A43" s="127"/>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9"/>
      <c r="AY43" s="28">
        <v>43</v>
      </c>
      <c r="AZ43" s="115">
        <f t="shared" si="7"/>
        <v>0</v>
      </c>
      <c r="BA43" s="116" t="str">
        <f t="shared" si="8"/>
        <v/>
      </c>
      <c r="BB43" s="116" t="str">
        <f t="shared" si="9"/>
        <v/>
      </c>
      <c r="BC43" s="116" t="str">
        <f t="shared" si="10"/>
        <v/>
      </c>
      <c r="BD43" s="116" t="str">
        <f t="shared" si="0"/>
        <v/>
      </c>
      <c r="BE43" s="116">
        <f t="shared" si="11"/>
        <v>0</v>
      </c>
      <c r="BF43" s="116">
        <f t="shared" si="12"/>
        <v>4</v>
      </c>
      <c r="BG43" s="116" t="str">
        <f t="shared" si="13"/>
        <v/>
      </c>
      <c r="BH43" s="116" t="str">
        <f t="shared" si="14"/>
        <v/>
      </c>
      <c r="BI43" s="116" t="str">
        <f t="shared" si="15"/>
        <v/>
      </c>
      <c r="BJ43" s="116" t="str">
        <f t="shared" si="16"/>
        <v/>
      </c>
      <c r="BK43" s="116" t="str">
        <f t="shared" si="17"/>
        <v/>
      </c>
      <c r="BL43" s="116"/>
      <c r="BN43" s="28" t="b">
        <f t="shared" si="23"/>
        <v>0</v>
      </c>
      <c r="BO43" s="28" t="b">
        <f t="shared" si="24"/>
        <v>0</v>
      </c>
      <c r="BP43" s="28" t="b">
        <f t="shared" si="25"/>
        <v>0</v>
      </c>
      <c r="BQ43" s="28" t="b">
        <f t="shared" si="18"/>
        <v>0</v>
      </c>
      <c r="BR43" s="28">
        <f t="shared" si="26"/>
        <v>0</v>
      </c>
      <c r="BS43" s="28">
        <f t="shared" si="27"/>
        <v>1</v>
      </c>
      <c r="BT43" s="28" t="b">
        <f t="shared" si="28"/>
        <v>0</v>
      </c>
      <c r="BU43" s="28">
        <f t="shared" si="19"/>
        <v>0</v>
      </c>
      <c r="BW43" s="28">
        <f t="shared" si="20"/>
        <v>0</v>
      </c>
      <c r="BX43" s="28">
        <f t="shared" si="21"/>
        <v>0</v>
      </c>
      <c r="BY43" s="28">
        <f t="shared" si="22"/>
        <v>0</v>
      </c>
    </row>
    <row r="44" spans="1:77" ht="14.25" customHeight="1" x14ac:dyDescent="0.25">
      <c r="A44" s="130"/>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2"/>
      <c r="AY44" s="28">
        <v>44</v>
      </c>
      <c r="AZ44" s="115">
        <f t="shared" si="7"/>
        <v>0</v>
      </c>
      <c r="BA44" s="116" t="str">
        <f t="shared" si="8"/>
        <v/>
      </c>
      <c r="BB44" s="116" t="str">
        <f t="shared" si="9"/>
        <v/>
      </c>
      <c r="BC44" s="116" t="str">
        <f t="shared" si="10"/>
        <v/>
      </c>
      <c r="BD44" s="116" t="str">
        <f t="shared" si="0"/>
        <v/>
      </c>
      <c r="BE44" s="116">
        <f t="shared" si="11"/>
        <v>0</v>
      </c>
      <c r="BF44" s="116">
        <f t="shared" si="12"/>
        <v>4</v>
      </c>
      <c r="BG44" s="116" t="str">
        <f t="shared" si="13"/>
        <v/>
      </c>
      <c r="BH44" s="116" t="str">
        <f t="shared" si="14"/>
        <v/>
      </c>
      <c r="BI44" s="116" t="str">
        <f t="shared" si="15"/>
        <v/>
      </c>
      <c r="BJ44" s="116" t="str">
        <f t="shared" si="16"/>
        <v/>
      </c>
      <c r="BK44" s="116" t="str">
        <f t="shared" si="17"/>
        <v/>
      </c>
      <c r="BL44" s="116"/>
      <c r="BN44" s="28" t="b">
        <f t="shared" si="23"/>
        <v>0</v>
      </c>
      <c r="BO44" s="28" t="b">
        <f t="shared" si="24"/>
        <v>0</v>
      </c>
      <c r="BP44" s="28" t="b">
        <f t="shared" si="25"/>
        <v>0</v>
      </c>
      <c r="BQ44" s="28" t="b">
        <f t="shared" si="18"/>
        <v>0</v>
      </c>
      <c r="BR44" s="28">
        <f t="shared" si="26"/>
        <v>0</v>
      </c>
      <c r="BS44" s="28">
        <f t="shared" si="27"/>
        <v>1</v>
      </c>
      <c r="BT44" s="28" t="b">
        <f t="shared" si="28"/>
        <v>0</v>
      </c>
      <c r="BU44" s="28">
        <f t="shared" ref="BU44:BU175" si="29">(BQ44+BR44)*BS44*BT44*BP44*BN44*BO44</f>
        <v>0</v>
      </c>
      <c r="BW44" s="28">
        <f t="shared" si="20"/>
        <v>0</v>
      </c>
      <c r="BX44" s="28">
        <f t="shared" si="21"/>
        <v>0</v>
      </c>
      <c r="BY44" s="28">
        <f t="shared" si="22"/>
        <v>0</v>
      </c>
    </row>
    <row r="45" spans="1:77" x14ac:dyDescent="0.25">
      <c r="AY45" s="28">
        <v>45</v>
      </c>
      <c r="AZ45" s="115">
        <f t="shared" si="7"/>
        <v>0</v>
      </c>
      <c r="BA45" s="116" t="str">
        <f t="shared" si="8"/>
        <v/>
      </c>
      <c r="BB45" s="116" t="str">
        <f t="shared" si="9"/>
        <v/>
      </c>
      <c r="BC45" s="116" t="str">
        <f t="shared" si="10"/>
        <v/>
      </c>
      <c r="BD45" s="116" t="str">
        <f t="shared" si="0"/>
        <v/>
      </c>
      <c r="BE45" s="116">
        <f t="shared" si="11"/>
        <v>0</v>
      </c>
      <c r="BF45" s="116">
        <f t="shared" si="12"/>
        <v>4</v>
      </c>
      <c r="BG45" s="116" t="str">
        <f t="shared" si="13"/>
        <v/>
      </c>
      <c r="BH45" s="116" t="str">
        <f t="shared" si="14"/>
        <v/>
      </c>
      <c r="BI45" s="116" t="str">
        <f t="shared" si="15"/>
        <v/>
      </c>
      <c r="BJ45" s="116" t="str">
        <f t="shared" si="16"/>
        <v/>
      </c>
      <c r="BK45" s="116" t="str">
        <f t="shared" si="17"/>
        <v/>
      </c>
      <c r="BL45" s="116"/>
      <c r="BN45" s="28" t="b">
        <f t="shared" si="23"/>
        <v>0</v>
      </c>
      <c r="BO45" s="28" t="b">
        <f t="shared" si="24"/>
        <v>0</v>
      </c>
      <c r="BP45" s="28" t="b">
        <f t="shared" si="25"/>
        <v>0</v>
      </c>
      <c r="BQ45" s="28" t="b">
        <f t="shared" si="18"/>
        <v>0</v>
      </c>
      <c r="BR45" s="28">
        <f t="shared" si="26"/>
        <v>0</v>
      </c>
      <c r="BS45" s="28">
        <f t="shared" si="27"/>
        <v>1</v>
      </c>
      <c r="BT45" s="28" t="b">
        <f t="shared" si="28"/>
        <v>0</v>
      </c>
      <c r="BU45" s="28">
        <f t="shared" si="29"/>
        <v>0</v>
      </c>
      <c r="BW45" s="28">
        <f t="shared" si="20"/>
        <v>0</v>
      </c>
      <c r="BX45" s="28">
        <f t="shared" si="21"/>
        <v>0</v>
      </c>
      <c r="BY45" s="28">
        <f t="shared" si="22"/>
        <v>0</v>
      </c>
    </row>
    <row r="46" spans="1:77" x14ac:dyDescent="0.25">
      <c r="AY46" s="28">
        <v>46</v>
      </c>
      <c r="AZ46" s="115">
        <f t="shared" si="7"/>
        <v>0</v>
      </c>
      <c r="BA46" s="116" t="str">
        <f t="shared" si="8"/>
        <v/>
      </c>
      <c r="BB46" s="116" t="str">
        <f t="shared" si="9"/>
        <v/>
      </c>
      <c r="BC46" s="116" t="str">
        <f t="shared" si="10"/>
        <v/>
      </c>
      <c r="BD46" s="116" t="str">
        <f t="shared" si="0"/>
        <v/>
      </c>
      <c r="BE46" s="116">
        <f t="shared" si="11"/>
        <v>0</v>
      </c>
      <c r="BF46" s="116">
        <f t="shared" si="12"/>
        <v>4</v>
      </c>
      <c r="BG46" s="116" t="str">
        <f t="shared" si="13"/>
        <v/>
      </c>
      <c r="BH46" s="116" t="str">
        <f t="shared" si="14"/>
        <v/>
      </c>
      <c r="BI46" s="116" t="str">
        <f t="shared" si="15"/>
        <v/>
      </c>
      <c r="BJ46" s="116" t="str">
        <f t="shared" si="16"/>
        <v/>
      </c>
      <c r="BK46" s="116" t="str">
        <f t="shared" si="17"/>
        <v/>
      </c>
      <c r="BL46" s="116"/>
      <c r="BN46" s="28" t="b">
        <f t="shared" si="23"/>
        <v>0</v>
      </c>
      <c r="BO46" s="28" t="b">
        <f t="shared" si="24"/>
        <v>0</v>
      </c>
      <c r="BP46" s="28" t="b">
        <f t="shared" si="25"/>
        <v>0</v>
      </c>
      <c r="BQ46" s="28" t="b">
        <f t="shared" si="18"/>
        <v>0</v>
      </c>
      <c r="BR46" s="28">
        <f t="shared" si="26"/>
        <v>0</v>
      </c>
      <c r="BS46" s="28">
        <f t="shared" si="27"/>
        <v>1</v>
      </c>
      <c r="BT46" s="28" t="b">
        <f t="shared" si="28"/>
        <v>0</v>
      </c>
      <c r="BU46" s="28">
        <f t="shared" si="29"/>
        <v>0</v>
      </c>
      <c r="BW46" s="28">
        <f t="shared" si="20"/>
        <v>0</v>
      </c>
      <c r="BX46" s="28">
        <f t="shared" si="21"/>
        <v>0</v>
      </c>
      <c r="BY46" s="28">
        <f t="shared" si="22"/>
        <v>0</v>
      </c>
    </row>
    <row r="47" spans="1:77" x14ac:dyDescent="0.25">
      <c r="AY47" s="28">
        <v>47</v>
      </c>
      <c r="AZ47" s="115">
        <f t="shared" si="7"/>
        <v>0</v>
      </c>
      <c r="BA47" s="116" t="str">
        <f t="shared" si="8"/>
        <v/>
      </c>
      <c r="BB47" s="116" t="str">
        <f t="shared" si="9"/>
        <v/>
      </c>
      <c r="BC47" s="116" t="str">
        <f t="shared" si="10"/>
        <v/>
      </c>
      <c r="BD47" s="116" t="str">
        <f t="shared" si="0"/>
        <v/>
      </c>
      <c r="BE47" s="116">
        <f t="shared" si="11"/>
        <v>0</v>
      </c>
      <c r="BF47" s="116">
        <f t="shared" si="12"/>
        <v>4</v>
      </c>
      <c r="BG47" s="116" t="str">
        <f t="shared" si="13"/>
        <v/>
      </c>
      <c r="BH47" s="116" t="str">
        <f t="shared" si="14"/>
        <v/>
      </c>
      <c r="BI47" s="116" t="str">
        <f t="shared" si="15"/>
        <v/>
      </c>
      <c r="BJ47" s="116" t="str">
        <f t="shared" si="16"/>
        <v/>
      </c>
      <c r="BK47" s="116" t="str">
        <f t="shared" si="17"/>
        <v/>
      </c>
      <c r="BL47" s="116"/>
      <c r="BN47" s="28" t="b">
        <f t="shared" si="23"/>
        <v>0</v>
      </c>
      <c r="BO47" s="28" t="b">
        <f t="shared" si="24"/>
        <v>0</v>
      </c>
      <c r="BP47" s="28" t="b">
        <f t="shared" si="25"/>
        <v>0</v>
      </c>
      <c r="BQ47" s="28" t="b">
        <f t="shared" si="18"/>
        <v>0</v>
      </c>
      <c r="BR47" s="28">
        <f t="shared" si="26"/>
        <v>0</v>
      </c>
      <c r="BS47" s="28">
        <f t="shared" si="27"/>
        <v>1</v>
      </c>
      <c r="BT47" s="28" t="b">
        <f t="shared" si="28"/>
        <v>0</v>
      </c>
      <c r="BU47" s="28">
        <f t="shared" si="29"/>
        <v>0</v>
      </c>
      <c r="BW47" s="28">
        <f t="shared" si="20"/>
        <v>0</v>
      </c>
      <c r="BX47" s="28">
        <f t="shared" si="21"/>
        <v>0</v>
      </c>
      <c r="BY47" s="28">
        <f t="shared" si="22"/>
        <v>0</v>
      </c>
    </row>
    <row r="48" spans="1:77" x14ac:dyDescent="0.25">
      <c r="AY48" s="28">
        <v>48</v>
      </c>
      <c r="AZ48" s="115">
        <f t="shared" si="7"/>
        <v>0</v>
      </c>
      <c r="BA48" s="116" t="str">
        <f t="shared" si="8"/>
        <v/>
      </c>
      <c r="BB48" s="116" t="str">
        <f t="shared" si="9"/>
        <v/>
      </c>
      <c r="BC48" s="116" t="str">
        <f t="shared" si="10"/>
        <v/>
      </c>
      <c r="BD48" s="116" t="str">
        <f t="shared" si="0"/>
        <v/>
      </c>
      <c r="BE48" s="116">
        <f t="shared" si="11"/>
        <v>0</v>
      </c>
      <c r="BF48" s="116">
        <f t="shared" si="12"/>
        <v>4</v>
      </c>
      <c r="BG48" s="116" t="str">
        <f t="shared" si="13"/>
        <v/>
      </c>
      <c r="BH48" s="116" t="str">
        <f t="shared" si="14"/>
        <v/>
      </c>
      <c r="BI48" s="116" t="str">
        <f t="shared" si="15"/>
        <v/>
      </c>
      <c r="BJ48" s="116" t="str">
        <f t="shared" si="16"/>
        <v/>
      </c>
      <c r="BK48" s="116" t="str">
        <f t="shared" si="17"/>
        <v/>
      </c>
      <c r="BL48" s="116"/>
      <c r="BN48" s="28" t="b">
        <f t="shared" si="23"/>
        <v>0</v>
      </c>
      <c r="BO48" s="28" t="b">
        <f t="shared" si="24"/>
        <v>0</v>
      </c>
      <c r="BP48" s="28" t="b">
        <f t="shared" si="25"/>
        <v>0</v>
      </c>
      <c r="BQ48" s="28" t="b">
        <f t="shared" si="18"/>
        <v>0</v>
      </c>
      <c r="BR48" s="28">
        <f t="shared" si="26"/>
        <v>0</v>
      </c>
      <c r="BS48" s="28">
        <f t="shared" si="27"/>
        <v>1</v>
      </c>
      <c r="BT48" s="28" t="b">
        <f t="shared" si="28"/>
        <v>0</v>
      </c>
      <c r="BU48" s="28">
        <f t="shared" si="29"/>
        <v>0</v>
      </c>
      <c r="BW48" s="28">
        <f t="shared" si="20"/>
        <v>0</v>
      </c>
      <c r="BX48" s="28">
        <f t="shared" si="21"/>
        <v>0</v>
      </c>
      <c r="BY48" s="28">
        <f t="shared" si="22"/>
        <v>0</v>
      </c>
    </row>
    <row r="49" spans="51:77" x14ac:dyDescent="0.25">
      <c r="AY49" s="28">
        <v>49</v>
      </c>
      <c r="AZ49" s="115">
        <f t="shared" si="7"/>
        <v>0</v>
      </c>
      <c r="BA49" s="116" t="str">
        <f t="shared" si="8"/>
        <v/>
      </c>
      <c r="BB49" s="116" t="str">
        <f t="shared" si="9"/>
        <v/>
      </c>
      <c r="BC49" s="116" t="str">
        <f t="shared" si="10"/>
        <v/>
      </c>
      <c r="BD49" s="116" t="str">
        <f t="shared" si="0"/>
        <v/>
      </c>
      <c r="BE49" s="116">
        <f t="shared" si="11"/>
        <v>0</v>
      </c>
      <c r="BF49" s="116">
        <f t="shared" si="12"/>
        <v>4</v>
      </c>
      <c r="BG49" s="116" t="str">
        <f t="shared" si="13"/>
        <v/>
      </c>
      <c r="BH49" s="116" t="str">
        <f t="shared" si="14"/>
        <v/>
      </c>
      <c r="BI49" s="116" t="str">
        <f t="shared" si="15"/>
        <v/>
      </c>
      <c r="BJ49" s="116" t="str">
        <f t="shared" si="16"/>
        <v/>
      </c>
      <c r="BK49" s="116" t="str">
        <f t="shared" si="17"/>
        <v/>
      </c>
      <c r="BL49" s="116"/>
      <c r="BN49" s="28" t="b">
        <f t="shared" si="23"/>
        <v>0</v>
      </c>
      <c r="BO49" s="28" t="b">
        <f t="shared" si="24"/>
        <v>0</v>
      </c>
      <c r="BP49" s="28" t="b">
        <f t="shared" si="25"/>
        <v>0</v>
      </c>
      <c r="BQ49" s="28" t="b">
        <f t="shared" si="18"/>
        <v>0</v>
      </c>
      <c r="BR49" s="28">
        <f t="shared" si="26"/>
        <v>0</v>
      </c>
      <c r="BS49" s="28">
        <f t="shared" si="27"/>
        <v>1</v>
      </c>
      <c r="BT49" s="28" t="b">
        <f t="shared" si="28"/>
        <v>0</v>
      </c>
      <c r="BU49" s="28">
        <f t="shared" si="29"/>
        <v>0</v>
      </c>
      <c r="BW49" s="28">
        <f t="shared" si="20"/>
        <v>0</v>
      </c>
      <c r="BX49" s="28">
        <f t="shared" si="21"/>
        <v>0</v>
      </c>
      <c r="BY49" s="28">
        <f t="shared" si="22"/>
        <v>0</v>
      </c>
    </row>
    <row r="50" spans="51:77" x14ac:dyDescent="0.25">
      <c r="AY50" s="28">
        <v>50</v>
      </c>
      <c r="AZ50" s="115">
        <f t="shared" si="7"/>
        <v>0</v>
      </c>
      <c r="BA50" s="116" t="str">
        <f t="shared" si="8"/>
        <v/>
      </c>
      <c r="BB50" s="116" t="str">
        <f t="shared" si="9"/>
        <v/>
      </c>
      <c r="BC50" s="116" t="str">
        <f t="shared" si="10"/>
        <v/>
      </c>
      <c r="BD50" s="116" t="str">
        <f t="shared" si="0"/>
        <v/>
      </c>
      <c r="BE50" s="116">
        <f t="shared" si="11"/>
        <v>0</v>
      </c>
      <c r="BF50" s="116">
        <f t="shared" si="12"/>
        <v>4</v>
      </c>
      <c r="BG50" s="116" t="str">
        <f t="shared" si="13"/>
        <v/>
      </c>
      <c r="BH50" s="116" t="str">
        <f t="shared" si="14"/>
        <v/>
      </c>
      <c r="BI50" s="116" t="str">
        <f t="shared" si="15"/>
        <v/>
      </c>
      <c r="BJ50" s="116" t="str">
        <f t="shared" si="16"/>
        <v/>
      </c>
      <c r="BK50" s="116" t="str">
        <f t="shared" si="17"/>
        <v/>
      </c>
      <c r="BL50" s="116"/>
      <c r="BN50" s="28" t="b">
        <f t="shared" si="23"/>
        <v>0</v>
      </c>
      <c r="BO50" s="28" t="b">
        <f t="shared" si="24"/>
        <v>0</v>
      </c>
      <c r="BP50" s="28" t="b">
        <f t="shared" si="25"/>
        <v>0</v>
      </c>
      <c r="BQ50" s="28" t="b">
        <f t="shared" si="18"/>
        <v>0</v>
      </c>
      <c r="BR50" s="28">
        <f t="shared" si="26"/>
        <v>0</v>
      </c>
      <c r="BS50" s="28">
        <f t="shared" si="27"/>
        <v>1</v>
      </c>
      <c r="BT50" s="28" t="b">
        <f t="shared" si="28"/>
        <v>0</v>
      </c>
      <c r="BU50" s="28">
        <f t="shared" si="29"/>
        <v>0</v>
      </c>
      <c r="BW50" s="28">
        <f t="shared" si="20"/>
        <v>0</v>
      </c>
      <c r="BX50" s="28">
        <f t="shared" si="21"/>
        <v>0</v>
      </c>
      <c r="BY50" s="28">
        <f t="shared" si="22"/>
        <v>0</v>
      </c>
    </row>
    <row r="51" spans="51:77" x14ac:dyDescent="0.25">
      <c r="AY51" s="28">
        <v>51</v>
      </c>
      <c r="AZ51" s="115">
        <f t="shared" si="7"/>
        <v>0</v>
      </c>
      <c r="BA51" s="116" t="str">
        <f t="shared" si="8"/>
        <v/>
      </c>
      <c r="BB51" s="116" t="str">
        <f t="shared" si="9"/>
        <v/>
      </c>
      <c r="BC51" s="116" t="str">
        <f t="shared" si="10"/>
        <v/>
      </c>
      <c r="BD51" s="116" t="str">
        <f t="shared" si="0"/>
        <v/>
      </c>
      <c r="BE51" s="116">
        <f t="shared" si="11"/>
        <v>0</v>
      </c>
      <c r="BF51" s="116">
        <f t="shared" si="12"/>
        <v>4</v>
      </c>
      <c r="BG51" s="116" t="str">
        <f t="shared" si="13"/>
        <v/>
      </c>
      <c r="BH51" s="116" t="str">
        <f t="shared" si="14"/>
        <v/>
      </c>
      <c r="BI51" s="116" t="str">
        <f t="shared" si="15"/>
        <v/>
      </c>
      <c r="BJ51" s="116" t="str">
        <f t="shared" si="16"/>
        <v/>
      </c>
      <c r="BK51" s="116" t="str">
        <f t="shared" si="17"/>
        <v/>
      </c>
      <c r="BL51" s="116"/>
      <c r="BN51" s="28" t="b">
        <f t="shared" si="23"/>
        <v>0</v>
      </c>
      <c r="BO51" s="28" t="b">
        <f t="shared" si="24"/>
        <v>0</v>
      </c>
      <c r="BP51" s="28" t="b">
        <f t="shared" si="25"/>
        <v>0</v>
      </c>
      <c r="BQ51" s="28" t="b">
        <f t="shared" si="18"/>
        <v>0</v>
      </c>
      <c r="BR51" s="28">
        <f t="shared" si="26"/>
        <v>0</v>
      </c>
      <c r="BS51" s="28">
        <f t="shared" si="27"/>
        <v>1</v>
      </c>
      <c r="BT51" s="28" t="b">
        <f t="shared" si="28"/>
        <v>0</v>
      </c>
      <c r="BU51" s="28">
        <f t="shared" si="29"/>
        <v>0</v>
      </c>
      <c r="BW51" s="28">
        <f t="shared" si="20"/>
        <v>0</v>
      </c>
      <c r="BX51" s="28">
        <f t="shared" si="21"/>
        <v>0</v>
      </c>
      <c r="BY51" s="28">
        <f t="shared" si="22"/>
        <v>0</v>
      </c>
    </row>
    <row r="52" spans="51:77" x14ac:dyDescent="0.25">
      <c r="AY52" s="28">
        <v>52</v>
      </c>
      <c r="AZ52" s="115">
        <f t="shared" si="7"/>
        <v>0</v>
      </c>
      <c r="BA52" s="116" t="str">
        <f t="shared" si="8"/>
        <v/>
      </c>
      <c r="BB52" s="116" t="str">
        <f t="shared" si="9"/>
        <v/>
      </c>
      <c r="BC52" s="116" t="str">
        <f t="shared" si="10"/>
        <v/>
      </c>
      <c r="BD52" s="116" t="str">
        <f t="shared" si="0"/>
        <v/>
      </c>
      <c r="BE52" s="116">
        <f t="shared" si="11"/>
        <v>0</v>
      </c>
      <c r="BF52" s="116">
        <f t="shared" si="12"/>
        <v>4</v>
      </c>
      <c r="BG52" s="116" t="str">
        <f t="shared" si="13"/>
        <v/>
      </c>
      <c r="BH52" s="116" t="str">
        <f t="shared" si="14"/>
        <v/>
      </c>
      <c r="BI52" s="116" t="str">
        <f t="shared" si="15"/>
        <v/>
      </c>
      <c r="BJ52" s="116" t="str">
        <f t="shared" si="16"/>
        <v/>
      </c>
      <c r="BK52" s="116" t="str">
        <f t="shared" si="17"/>
        <v/>
      </c>
      <c r="BL52" s="116"/>
      <c r="BN52" s="28" t="b">
        <f t="shared" si="23"/>
        <v>0</v>
      </c>
      <c r="BO52" s="28" t="b">
        <f t="shared" si="24"/>
        <v>0</v>
      </c>
      <c r="BP52" s="28" t="b">
        <f t="shared" si="25"/>
        <v>0</v>
      </c>
      <c r="BQ52" s="28" t="b">
        <f t="shared" si="18"/>
        <v>0</v>
      </c>
      <c r="BR52" s="28">
        <f t="shared" si="26"/>
        <v>0</v>
      </c>
      <c r="BS52" s="28">
        <f t="shared" si="27"/>
        <v>1</v>
      </c>
      <c r="BT52" s="28" t="b">
        <f t="shared" si="28"/>
        <v>0</v>
      </c>
      <c r="BU52" s="28">
        <f t="shared" si="29"/>
        <v>0</v>
      </c>
      <c r="BW52" s="28">
        <f t="shared" si="20"/>
        <v>0</v>
      </c>
      <c r="BX52" s="28">
        <f t="shared" si="21"/>
        <v>0</v>
      </c>
      <c r="BY52" s="28">
        <f t="shared" si="22"/>
        <v>0</v>
      </c>
    </row>
    <row r="53" spans="51:77" x14ac:dyDescent="0.25">
      <c r="AY53" s="28">
        <v>53</v>
      </c>
      <c r="AZ53" s="115">
        <f t="shared" si="7"/>
        <v>0</v>
      </c>
      <c r="BA53" s="116" t="str">
        <f t="shared" si="8"/>
        <v/>
      </c>
      <c r="BB53" s="116" t="str">
        <f t="shared" si="9"/>
        <v/>
      </c>
      <c r="BC53" s="116" t="str">
        <f t="shared" si="10"/>
        <v/>
      </c>
      <c r="BD53" s="116" t="str">
        <f t="shared" si="0"/>
        <v/>
      </c>
      <c r="BE53" s="116">
        <f t="shared" si="11"/>
        <v>0</v>
      </c>
      <c r="BF53" s="116">
        <f t="shared" si="12"/>
        <v>4</v>
      </c>
      <c r="BG53" s="116" t="str">
        <f t="shared" si="13"/>
        <v/>
      </c>
      <c r="BH53" s="116" t="str">
        <f t="shared" si="14"/>
        <v/>
      </c>
      <c r="BI53" s="116" t="str">
        <f t="shared" si="15"/>
        <v/>
      </c>
      <c r="BJ53" s="116" t="str">
        <f t="shared" si="16"/>
        <v/>
      </c>
      <c r="BK53" s="116" t="str">
        <f t="shared" si="17"/>
        <v/>
      </c>
      <c r="BL53" s="116"/>
      <c r="BN53" s="28" t="b">
        <f t="shared" si="23"/>
        <v>0</v>
      </c>
      <c r="BO53" s="28" t="b">
        <f t="shared" si="24"/>
        <v>0</v>
      </c>
      <c r="BP53" s="28" t="b">
        <f t="shared" si="25"/>
        <v>0</v>
      </c>
      <c r="BQ53" s="28" t="b">
        <f t="shared" si="18"/>
        <v>0</v>
      </c>
      <c r="BR53" s="28">
        <f t="shared" si="26"/>
        <v>0</v>
      </c>
      <c r="BS53" s="28">
        <f t="shared" si="27"/>
        <v>1</v>
      </c>
      <c r="BT53" s="28" t="b">
        <f t="shared" si="28"/>
        <v>0</v>
      </c>
      <c r="BU53" s="28">
        <f t="shared" si="29"/>
        <v>0</v>
      </c>
      <c r="BW53" s="28">
        <f t="shared" si="20"/>
        <v>0</v>
      </c>
      <c r="BX53" s="28">
        <f t="shared" si="21"/>
        <v>0</v>
      </c>
      <c r="BY53" s="28">
        <f t="shared" si="22"/>
        <v>0</v>
      </c>
    </row>
    <row r="54" spans="51:77" x14ac:dyDescent="0.25">
      <c r="AY54" s="28">
        <v>54</v>
      </c>
      <c r="AZ54" s="115">
        <f t="shared" si="7"/>
        <v>0</v>
      </c>
      <c r="BA54" s="116" t="str">
        <f t="shared" si="8"/>
        <v/>
      </c>
      <c r="BB54" s="116" t="str">
        <f t="shared" si="9"/>
        <v/>
      </c>
      <c r="BC54" s="116" t="str">
        <f t="shared" si="10"/>
        <v/>
      </c>
      <c r="BD54" s="116" t="str">
        <f t="shared" si="0"/>
        <v/>
      </c>
      <c r="BE54" s="116">
        <f t="shared" si="11"/>
        <v>0</v>
      </c>
      <c r="BF54" s="116">
        <f t="shared" si="12"/>
        <v>4</v>
      </c>
      <c r="BG54" s="116" t="str">
        <f t="shared" si="13"/>
        <v/>
      </c>
      <c r="BH54" s="116" t="str">
        <f t="shared" si="14"/>
        <v/>
      </c>
      <c r="BI54" s="116" t="str">
        <f t="shared" si="15"/>
        <v/>
      </c>
      <c r="BJ54" s="116" t="str">
        <f t="shared" si="16"/>
        <v/>
      </c>
      <c r="BK54" s="116" t="str">
        <f t="shared" si="17"/>
        <v/>
      </c>
      <c r="BL54" s="116"/>
      <c r="BN54" s="28" t="b">
        <f t="shared" si="23"/>
        <v>0</v>
      </c>
      <c r="BO54" s="28" t="b">
        <f t="shared" si="24"/>
        <v>0</v>
      </c>
      <c r="BP54" s="28" t="b">
        <f t="shared" si="25"/>
        <v>0</v>
      </c>
      <c r="BQ54" s="28" t="b">
        <f t="shared" si="18"/>
        <v>0</v>
      </c>
      <c r="BR54" s="28">
        <f t="shared" si="26"/>
        <v>0</v>
      </c>
      <c r="BS54" s="28">
        <f t="shared" si="27"/>
        <v>1</v>
      </c>
      <c r="BT54" s="28" t="b">
        <f t="shared" si="28"/>
        <v>0</v>
      </c>
      <c r="BU54" s="28">
        <f t="shared" si="29"/>
        <v>0</v>
      </c>
      <c r="BW54" s="28">
        <f t="shared" si="20"/>
        <v>0</v>
      </c>
      <c r="BX54" s="28">
        <f t="shared" si="21"/>
        <v>0</v>
      </c>
      <c r="BY54" s="28">
        <f t="shared" si="22"/>
        <v>0</v>
      </c>
    </row>
    <row r="55" spans="51:77" x14ac:dyDescent="0.25">
      <c r="AY55" s="28">
        <v>55</v>
      </c>
      <c r="AZ55" s="115">
        <f t="shared" si="7"/>
        <v>0</v>
      </c>
      <c r="BA55" s="116" t="str">
        <f t="shared" si="8"/>
        <v/>
      </c>
      <c r="BB55" s="116" t="str">
        <f t="shared" si="9"/>
        <v/>
      </c>
      <c r="BC55" s="116" t="str">
        <f t="shared" si="10"/>
        <v/>
      </c>
      <c r="BD55" s="116" t="str">
        <f t="shared" si="0"/>
        <v/>
      </c>
      <c r="BE55" s="116">
        <f t="shared" si="11"/>
        <v>0</v>
      </c>
      <c r="BF55" s="116">
        <f t="shared" si="12"/>
        <v>4</v>
      </c>
      <c r="BG55" s="116" t="str">
        <f t="shared" si="13"/>
        <v/>
      </c>
      <c r="BH55" s="116" t="str">
        <f t="shared" si="14"/>
        <v/>
      </c>
      <c r="BI55" s="116" t="str">
        <f t="shared" si="15"/>
        <v/>
      </c>
      <c r="BJ55" s="116" t="str">
        <f t="shared" si="16"/>
        <v/>
      </c>
      <c r="BK55" s="116" t="str">
        <f t="shared" si="17"/>
        <v/>
      </c>
      <c r="BL55" s="116"/>
      <c r="BN55" s="28" t="b">
        <f t="shared" si="23"/>
        <v>0</v>
      </c>
      <c r="BO55" s="28" t="b">
        <f t="shared" si="24"/>
        <v>0</v>
      </c>
      <c r="BP55" s="28" t="b">
        <f t="shared" si="25"/>
        <v>0</v>
      </c>
      <c r="BQ55" s="28" t="b">
        <f t="shared" si="18"/>
        <v>0</v>
      </c>
      <c r="BR55" s="28">
        <f t="shared" si="26"/>
        <v>0</v>
      </c>
      <c r="BS55" s="28">
        <f t="shared" si="27"/>
        <v>1</v>
      </c>
      <c r="BT55" s="28" t="b">
        <f t="shared" si="28"/>
        <v>0</v>
      </c>
      <c r="BU55" s="28">
        <f t="shared" si="29"/>
        <v>0</v>
      </c>
      <c r="BW55" s="28">
        <f t="shared" si="20"/>
        <v>0</v>
      </c>
      <c r="BX55" s="28">
        <f t="shared" si="21"/>
        <v>0</v>
      </c>
      <c r="BY55" s="28">
        <f t="shared" si="22"/>
        <v>0</v>
      </c>
    </row>
    <row r="56" spans="51:77" x14ac:dyDescent="0.25">
      <c r="AY56" s="28">
        <v>56</v>
      </c>
      <c r="AZ56" s="115">
        <f t="shared" si="7"/>
        <v>0</v>
      </c>
      <c r="BA56" s="116" t="str">
        <f t="shared" si="8"/>
        <v/>
      </c>
      <c r="BB56" s="116" t="str">
        <f t="shared" si="9"/>
        <v/>
      </c>
      <c r="BC56" s="116" t="str">
        <f t="shared" si="10"/>
        <v/>
      </c>
      <c r="BD56" s="116" t="str">
        <f t="shared" si="0"/>
        <v/>
      </c>
      <c r="BE56" s="116">
        <f t="shared" si="11"/>
        <v>0</v>
      </c>
      <c r="BF56" s="116">
        <f t="shared" si="12"/>
        <v>4</v>
      </c>
      <c r="BG56" s="116" t="str">
        <f t="shared" si="13"/>
        <v/>
      </c>
      <c r="BH56" s="116" t="str">
        <f t="shared" si="14"/>
        <v/>
      </c>
      <c r="BI56" s="116" t="str">
        <f t="shared" si="15"/>
        <v/>
      </c>
      <c r="BJ56" s="116" t="str">
        <f t="shared" si="16"/>
        <v/>
      </c>
      <c r="BK56" s="116" t="str">
        <f t="shared" si="17"/>
        <v/>
      </c>
      <c r="BL56" s="116"/>
      <c r="BN56" s="28" t="b">
        <f t="shared" si="23"/>
        <v>0</v>
      </c>
      <c r="BO56" s="28" t="b">
        <f t="shared" si="24"/>
        <v>0</v>
      </c>
      <c r="BP56" s="28" t="b">
        <f t="shared" si="25"/>
        <v>0</v>
      </c>
      <c r="BQ56" s="28" t="b">
        <f t="shared" si="18"/>
        <v>0</v>
      </c>
      <c r="BR56" s="28">
        <f t="shared" si="26"/>
        <v>0</v>
      </c>
      <c r="BS56" s="28">
        <f t="shared" si="27"/>
        <v>1</v>
      </c>
      <c r="BT56" s="28" t="b">
        <f t="shared" si="28"/>
        <v>0</v>
      </c>
      <c r="BU56" s="28">
        <f t="shared" si="29"/>
        <v>0</v>
      </c>
      <c r="BW56" s="28">
        <f t="shared" si="20"/>
        <v>0</v>
      </c>
      <c r="BX56" s="28">
        <f t="shared" si="21"/>
        <v>0</v>
      </c>
      <c r="BY56" s="28">
        <f t="shared" si="22"/>
        <v>0</v>
      </c>
    </row>
    <row r="57" spans="51:77" x14ac:dyDescent="0.25">
      <c r="AY57" s="28">
        <v>57</v>
      </c>
      <c r="AZ57" s="115">
        <f t="shared" si="7"/>
        <v>0</v>
      </c>
      <c r="BA57" s="116" t="str">
        <f t="shared" si="8"/>
        <v/>
      </c>
      <c r="BB57" s="116" t="str">
        <f t="shared" si="9"/>
        <v/>
      </c>
      <c r="BC57" s="116" t="str">
        <f t="shared" si="10"/>
        <v/>
      </c>
      <c r="BD57" s="116" t="str">
        <f t="shared" si="0"/>
        <v/>
      </c>
      <c r="BE57" s="116">
        <f t="shared" si="11"/>
        <v>0</v>
      </c>
      <c r="BF57" s="116">
        <f t="shared" si="12"/>
        <v>4</v>
      </c>
      <c r="BG57" s="116" t="str">
        <f t="shared" si="13"/>
        <v/>
      </c>
      <c r="BH57" s="116" t="str">
        <f t="shared" si="14"/>
        <v/>
      </c>
      <c r="BI57" s="116" t="str">
        <f t="shared" si="15"/>
        <v/>
      </c>
      <c r="BJ57" s="116" t="str">
        <f t="shared" si="16"/>
        <v/>
      </c>
      <c r="BK57" s="116" t="str">
        <f t="shared" si="17"/>
        <v/>
      </c>
      <c r="BL57" s="116"/>
      <c r="BN57" s="28" t="b">
        <f t="shared" si="23"/>
        <v>0</v>
      </c>
      <c r="BO57" s="28" t="b">
        <f t="shared" si="24"/>
        <v>0</v>
      </c>
      <c r="BP57" s="28" t="b">
        <f t="shared" si="25"/>
        <v>0</v>
      </c>
      <c r="BQ57" s="28" t="b">
        <f t="shared" si="18"/>
        <v>0</v>
      </c>
      <c r="BR57" s="28">
        <f t="shared" si="26"/>
        <v>0</v>
      </c>
      <c r="BS57" s="28">
        <f t="shared" si="27"/>
        <v>1</v>
      </c>
      <c r="BT57" s="28" t="b">
        <f t="shared" si="28"/>
        <v>0</v>
      </c>
      <c r="BU57" s="28">
        <f t="shared" si="29"/>
        <v>0</v>
      </c>
      <c r="BW57" s="28">
        <f t="shared" si="20"/>
        <v>0</v>
      </c>
      <c r="BX57" s="28">
        <f t="shared" si="21"/>
        <v>0</v>
      </c>
      <c r="BY57" s="28">
        <f t="shared" si="22"/>
        <v>0</v>
      </c>
    </row>
    <row r="58" spans="51:77" x14ac:dyDescent="0.25">
      <c r="AY58" s="28">
        <v>58</v>
      </c>
      <c r="AZ58" s="115">
        <f t="shared" si="7"/>
        <v>0</v>
      </c>
      <c r="BA58" s="116" t="str">
        <f t="shared" si="8"/>
        <v/>
      </c>
      <c r="BB58" s="116" t="str">
        <f t="shared" si="9"/>
        <v/>
      </c>
      <c r="BC58" s="116" t="str">
        <f t="shared" si="10"/>
        <v/>
      </c>
      <c r="BD58" s="116" t="str">
        <f t="shared" si="0"/>
        <v/>
      </c>
      <c r="BE58" s="116">
        <f t="shared" si="11"/>
        <v>0</v>
      </c>
      <c r="BF58" s="116">
        <f t="shared" si="12"/>
        <v>4</v>
      </c>
      <c r="BG58" s="116" t="str">
        <f t="shared" si="13"/>
        <v/>
      </c>
      <c r="BH58" s="116" t="str">
        <f t="shared" si="14"/>
        <v/>
      </c>
      <c r="BI58" s="116" t="str">
        <f t="shared" si="15"/>
        <v/>
      </c>
      <c r="BJ58" s="116" t="str">
        <f t="shared" si="16"/>
        <v/>
      </c>
      <c r="BK58" s="116" t="str">
        <f t="shared" si="17"/>
        <v/>
      </c>
      <c r="BL58" s="116"/>
      <c r="BN58" s="28" t="b">
        <f t="shared" si="23"/>
        <v>0</v>
      </c>
      <c r="BO58" s="28" t="b">
        <f t="shared" si="24"/>
        <v>0</v>
      </c>
      <c r="BP58" s="28" t="b">
        <f t="shared" si="25"/>
        <v>0</v>
      </c>
      <c r="BQ58" s="28" t="b">
        <f t="shared" si="18"/>
        <v>0</v>
      </c>
      <c r="BR58" s="28">
        <f t="shared" si="26"/>
        <v>0</v>
      </c>
      <c r="BS58" s="28">
        <f t="shared" si="27"/>
        <v>1</v>
      </c>
      <c r="BT58" s="28" t="b">
        <f t="shared" si="28"/>
        <v>0</v>
      </c>
      <c r="BU58" s="28">
        <f t="shared" si="29"/>
        <v>0</v>
      </c>
      <c r="BW58" s="28">
        <f t="shared" si="20"/>
        <v>0</v>
      </c>
      <c r="BX58" s="28">
        <f t="shared" si="21"/>
        <v>0</v>
      </c>
      <c r="BY58" s="28">
        <f t="shared" si="22"/>
        <v>0</v>
      </c>
    </row>
    <row r="59" spans="51:77" x14ac:dyDescent="0.25">
      <c r="AY59" s="28">
        <v>59</v>
      </c>
      <c r="AZ59" s="115">
        <f t="shared" si="7"/>
        <v>0</v>
      </c>
      <c r="BA59" s="116" t="str">
        <f t="shared" si="8"/>
        <v/>
      </c>
      <c r="BB59" s="116" t="str">
        <f t="shared" si="9"/>
        <v/>
      </c>
      <c r="BC59" s="116" t="str">
        <f t="shared" si="10"/>
        <v/>
      </c>
      <c r="BD59" s="116" t="str">
        <f t="shared" si="0"/>
        <v/>
      </c>
      <c r="BE59" s="116">
        <f t="shared" si="11"/>
        <v>0</v>
      </c>
      <c r="BF59" s="116">
        <f t="shared" si="12"/>
        <v>4</v>
      </c>
      <c r="BG59" s="116" t="str">
        <f t="shared" si="13"/>
        <v/>
      </c>
      <c r="BH59" s="116" t="str">
        <f t="shared" si="14"/>
        <v/>
      </c>
      <c r="BI59" s="116" t="str">
        <f t="shared" si="15"/>
        <v/>
      </c>
      <c r="BJ59" s="116" t="str">
        <f t="shared" si="16"/>
        <v/>
      </c>
      <c r="BK59" s="116" t="str">
        <f t="shared" si="17"/>
        <v/>
      </c>
      <c r="BL59" s="116"/>
      <c r="BN59" s="28" t="b">
        <f t="shared" si="23"/>
        <v>0</v>
      </c>
      <c r="BO59" s="28" t="b">
        <f t="shared" si="24"/>
        <v>0</v>
      </c>
      <c r="BP59" s="28" t="b">
        <f t="shared" si="25"/>
        <v>0</v>
      </c>
      <c r="BQ59" s="28" t="b">
        <f t="shared" si="18"/>
        <v>0</v>
      </c>
      <c r="BR59" s="28">
        <f t="shared" si="26"/>
        <v>0</v>
      </c>
      <c r="BS59" s="28">
        <f t="shared" si="27"/>
        <v>1</v>
      </c>
      <c r="BT59" s="28" t="b">
        <f t="shared" si="28"/>
        <v>0</v>
      </c>
      <c r="BU59" s="28">
        <f t="shared" si="29"/>
        <v>0</v>
      </c>
      <c r="BW59" s="28">
        <f t="shared" si="20"/>
        <v>0</v>
      </c>
      <c r="BX59" s="28">
        <f t="shared" si="21"/>
        <v>0</v>
      </c>
      <c r="BY59" s="28">
        <f t="shared" si="22"/>
        <v>0</v>
      </c>
    </row>
    <row r="60" spans="51:77" x14ac:dyDescent="0.25">
      <c r="AY60" s="28">
        <v>60</v>
      </c>
      <c r="AZ60" s="115">
        <f t="shared" si="7"/>
        <v>0</v>
      </c>
      <c r="BA60" s="116" t="str">
        <f t="shared" si="8"/>
        <v/>
      </c>
      <c r="BB60" s="116" t="str">
        <f t="shared" si="9"/>
        <v/>
      </c>
      <c r="BC60" s="116" t="str">
        <f t="shared" si="10"/>
        <v/>
      </c>
      <c r="BD60" s="116" t="str">
        <f t="shared" si="0"/>
        <v/>
      </c>
      <c r="BE60" s="116">
        <f t="shared" si="11"/>
        <v>0</v>
      </c>
      <c r="BF60" s="116">
        <f t="shared" si="12"/>
        <v>4</v>
      </c>
      <c r="BG60" s="116" t="str">
        <f t="shared" si="13"/>
        <v/>
      </c>
      <c r="BH60" s="116" t="str">
        <f t="shared" si="14"/>
        <v/>
      </c>
      <c r="BI60" s="116" t="str">
        <f t="shared" si="15"/>
        <v/>
      </c>
      <c r="BJ60" s="116" t="str">
        <f t="shared" si="16"/>
        <v/>
      </c>
      <c r="BK60" s="116" t="str">
        <f t="shared" si="17"/>
        <v/>
      </c>
      <c r="BL60" s="116"/>
      <c r="BN60" s="28" t="b">
        <f t="shared" si="23"/>
        <v>0</v>
      </c>
      <c r="BO60" s="28" t="b">
        <f t="shared" si="24"/>
        <v>0</v>
      </c>
      <c r="BP60" s="28" t="b">
        <f t="shared" si="25"/>
        <v>0</v>
      </c>
      <c r="BQ60" s="28" t="b">
        <f t="shared" si="18"/>
        <v>0</v>
      </c>
      <c r="BR60" s="28">
        <f t="shared" si="26"/>
        <v>0</v>
      </c>
      <c r="BS60" s="28">
        <f t="shared" si="27"/>
        <v>1</v>
      </c>
      <c r="BT60" s="28" t="b">
        <f t="shared" si="28"/>
        <v>0</v>
      </c>
      <c r="BU60" s="28">
        <f t="shared" si="29"/>
        <v>0</v>
      </c>
      <c r="BW60" s="28">
        <f t="shared" si="20"/>
        <v>0</v>
      </c>
      <c r="BX60" s="28">
        <f t="shared" si="21"/>
        <v>0</v>
      </c>
      <c r="BY60" s="28">
        <f t="shared" si="22"/>
        <v>0</v>
      </c>
    </row>
    <row r="61" spans="51:77" x14ac:dyDescent="0.25">
      <c r="AY61" s="28">
        <v>61</v>
      </c>
      <c r="AZ61" s="115">
        <f t="shared" si="7"/>
        <v>0</v>
      </c>
      <c r="BA61" s="116" t="str">
        <f t="shared" si="8"/>
        <v/>
      </c>
      <c r="BB61" s="116" t="str">
        <f t="shared" si="9"/>
        <v/>
      </c>
      <c r="BC61" s="116" t="str">
        <f t="shared" si="10"/>
        <v/>
      </c>
      <c r="BD61" s="116" t="str">
        <f t="shared" si="0"/>
        <v/>
      </c>
      <c r="BE61" s="116">
        <f t="shared" si="11"/>
        <v>0</v>
      </c>
      <c r="BF61" s="116">
        <f t="shared" si="12"/>
        <v>4</v>
      </c>
      <c r="BG61" s="116" t="str">
        <f t="shared" si="13"/>
        <v/>
      </c>
      <c r="BH61" s="116" t="str">
        <f t="shared" si="14"/>
        <v/>
      </c>
      <c r="BI61" s="116" t="str">
        <f t="shared" si="15"/>
        <v/>
      </c>
      <c r="BJ61" s="116" t="str">
        <f t="shared" si="16"/>
        <v/>
      </c>
      <c r="BK61" s="116" t="str">
        <f t="shared" si="17"/>
        <v/>
      </c>
      <c r="BL61" s="116"/>
      <c r="BN61" s="28" t="b">
        <f t="shared" si="23"/>
        <v>0</v>
      </c>
      <c r="BO61" s="28" t="b">
        <f t="shared" si="24"/>
        <v>0</v>
      </c>
      <c r="BP61" s="28" t="b">
        <f t="shared" si="25"/>
        <v>0</v>
      </c>
      <c r="BQ61" s="28" t="b">
        <f t="shared" si="18"/>
        <v>0</v>
      </c>
      <c r="BR61" s="28">
        <f t="shared" si="26"/>
        <v>0</v>
      </c>
      <c r="BS61" s="28">
        <f t="shared" si="27"/>
        <v>1</v>
      </c>
      <c r="BT61" s="28" t="b">
        <f t="shared" si="28"/>
        <v>0</v>
      </c>
      <c r="BU61" s="28">
        <f t="shared" si="29"/>
        <v>0</v>
      </c>
      <c r="BW61" s="28">
        <f t="shared" si="20"/>
        <v>0</v>
      </c>
      <c r="BX61" s="28">
        <f t="shared" si="21"/>
        <v>0</v>
      </c>
      <c r="BY61" s="28">
        <f t="shared" si="22"/>
        <v>0</v>
      </c>
    </row>
    <row r="62" spans="51:77" x14ac:dyDescent="0.25">
      <c r="AY62" s="28">
        <v>62</v>
      </c>
      <c r="AZ62" s="115">
        <f t="shared" si="7"/>
        <v>0</v>
      </c>
      <c r="BA62" s="116" t="str">
        <f t="shared" si="8"/>
        <v/>
      </c>
      <c r="BB62" s="116" t="str">
        <f t="shared" si="9"/>
        <v/>
      </c>
      <c r="BC62" s="116" t="str">
        <f t="shared" si="10"/>
        <v/>
      </c>
      <c r="BD62" s="116" t="str">
        <f t="shared" si="0"/>
        <v/>
      </c>
      <c r="BE62" s="116">
        <f t="shared" si="11"/>
        <v>0</v>
      </c>
      <c r="BF62" s="116">
        <f t="shared" si="12"/>
        <v>4</v>
      </c>
      <c r="BG62" s="116" t="str">
        <f t="shared" si="13"/>
        <v/>
      </c>
      <c r="BH62" s="116" t="str">
        <f t="shared" si="14"/>
        <v/>
      </c>
      <c r="BI62" s="116" t="str">
        <f t="shared" si="15"/>
        <v/>
      </c>
      <c r="BJ62" s="116" t="str">
        <f t="shared" si="16"/>
        <v/>
      </c>
      <c r="BK62" s="116" t="str">
        <f t="shared" si="17"/>
        <v/>
      </c>
      <c r="BL62" s="116"/>
      <c r="BN62" s="28" t="b">
        <f t="shared" si="23"/>
        <v>0</v>
      </c>
      <c r="BO62" s="28" t="b">
        <f t="shared" si="24"/>
        <v>0</v>
      </c>
      <c r="BP62" s="28" t="b">
        <f t="shared" si="25"/>
        <v>0</v>
      </c>
      <c r="BQ62" s="28" t="b">
        <f t="shared" si="18"/>
        <v>0</v>
      </c>
      <c r="BR62" s="28">
        <f t="shared" si="26"/>
        <v>0</v>
      </c>
      <c r="BS62" s="28">
        <f t="shared" si="27"/>
        <v>1</v>
      </c>
      <c r="BT62" s="28" t="b">
        <f t="shared" si="28"/>
        <v>0</v>
      </c>
      <c r="BU62" s="28">
        <f t="shared" si="29"/>
        <v>0</v>
      </c>
      <c r="BW62" s="28">
        <f t="shared" si="20"/>
        <v>0</v>
      </c>
      <c r="BX62" s="28">
        <f t="shared" si="21"/>
        <v>0</v>
      </c>
      <c r="BY62" s="28">
        <f t="shared" si="22"/>
        <v>0</v>
      </c>
    </row>
    <row r="63" spans="51:77" x14ac:dyDescent="0.25">
      <c r="AY63" s="28">
        <v>63</v>
      </c>
      <c r="AZ63" s="115">
        <f t="shared" si="7"/>
        <v>0</v>
      </c>
      <c r="BA63" s="116" t="str">
        <f t="shared" si="8"/>
        <v/>
      </c>
      <c r="BB63" s="116" t="str">
        <f t="shared" si="9"/>
        <v/>
      </c>
      <c r="BC63" s="116" t="str">
        <f t="shared" si="10"/>
        <v/>
      </c>
      <c r="BD63" s="116" t="str">
        <f t="shared" si="0"/>
        <v/>
      </c>
      <c r="BE63" s="116">
        <f t="shared" si="11"/>
        <v>0</v>
      </c>
      <c r="BF63" s="116">
        <f t="shared" si="12"/>
        <v>4</v>
      </c>
      <c r="BG63" s="116" t="str">
        <f t="shared" si="13"/>
        <v/>
      </c>
      <c r="BH63" s="116" t="str">
        <f t="shared" si="14"/>
        <v/>
      </c>
      <c r="BI63" s="116" t="str">
        <f t="shared" si="15"/>
        <v/>
      </c>
      <c r="BJ63" s="116" t="str">
        <f t="shared" si="16"/>
        <v/>
      </c>
      <c r="BK63" s="116" t="str">
        <f t="shared" si="17"/>
        <v/>
      </c>
      <c r="BL63" s="116"/>
      <c r="BN63" s="28" t="b">
        <f t="shared" si="23"/>
        <v>0</v>
      </c>
      <c r="BO63" s="28" t="b">
        <f t="shared" si="24"/>
        <v>0</v>
      </c>
      <c r="BP63" s="28" t="b">
        <f t="shared" si="25"/>
        <v>0</v>
      </c>
      <c r="BQ63" s="28" t="b">
        <f t="shared" si="18"/>
        <v>0</v>
      </c>
      <c r="BR63" s="28">
        <f t="shared" si="26"/>
        <v>0</v>
      </c>
      <c r="BS63" s="28">
        <f t="shared" si="27"/>
        <v>1</v>
      </c>
      <c r="BT63" s="28" t="b">
        <f t="shared" si="28"/>
        <v>0</v>
      </c>
      <c r="BU63" s="28">
        <f t="shared" si="29"/>
        <v>0</v>
      </c>
      <c r="BW63" s="28">
        <f t="shared" si="20"/>
        <v>0</v>
      </c>
      <c r="BX63" s="28">
        <f t="shared" si="21"/>
        <v>0</v>
      </c>
      <c r="BY63" s="28">
        <f t="shared" si="22"/>
        <v>0</v>
      </c>
    </row>
    <row r="64" spans="51:77" x14ac:dyDescent="0.25">
      <c r="AY64" s="28">
        <v>64</v>
      </c>
      <c r="AZ64" s="115">
        <f t="shared" si="7"/>
        <v>0</v>
      </c>
      <c r="BA64" s="116" t="str">
        <f t="shared" si="8"/>
        <v/>
      </c>
      <c r="BB64" s="116" t="str">
        <f t="shared" si="9"/>
        <v/>
      </c>
      <c r="BC64" s="116" t="str">
        <f t="shared" si="10"/>
        <v/>
      </c>
      <c r="BD64" s="116" t="str">
        <f t="shared" si="0"/>
        <v/>
      </c>
      <c r="BE64" s="116">
        <f t="shared" si="11"/>
        <v>0</v>
      </c>
      <c r="BF64" s="116">
        <f t="shared" si="12"/>
        <v>4</v>
      </c>
      <c r="BG64" s="116" t="str">
        <f t="shared" si="13"/>
        <v/>
      </c>
      <c r="BH64" s="116" t="str">
        <f t="shared" si="14"/>
        <v/>
      </c>
      <c r="BI64" s="116" t="str">
        <f t="shared" si="15"/>
        <v/>
      </c>
      <c r="BJ64" s="116" t="str">
        <f t="shared" si="16"/>
        <v/>
      </c>
      <c r="BK64" s="116" t="str">
        <f t="shared" si="17"/>
        <v/>
      </c>
      <c r="BL64" s="116"/>
      <c r="BN64" s="28" t="b">
        <f t="shared" si="23"/>
        <v>0</v>
      </c>
      <c r="BO64" s="28" t="b">
        <f t="shared" si="24"/>
        <v>0</v>
      </c>
      <c r="BP64" s="28" t="b">
        <f t="shared" si="25"/>
        <v>0</v>
      </c>
      <c r="BQ64" s="28" t="b">
        <f t="shared" si="18"/>
        <v>0</v>
      </c>
      <c r="BR64" s="28">
        <f t="shared" si="26"/>
        <v>0</v>
      </c>
      <c r="BS64" s="28">
        <f t="shared" si="27"/>
        <v>1</v>
      </c>
      <c r="BT64" s="28" t="b">
        <f t="shared" si="28"/>
        <v>0</v>
      </c>
      <c r="BU64" s="28">
        <f t="shared" si="29"/>
        <v>0</v>
      </c>
      <c r="BW64" s="28">
        <f t="shared" si="20"/>
        <v>0</v>
      </c>
      <c r="BX64" s="28">
        <f t="shared" si="21"/>
        <v>0</v>
      </c>
      <c r="BY64" s="28">
        <f t="shared" si="22"/>
        <v>0</v>
      </c>
    </row>
    <row r="65" spans="51:77" x14ac:dyDescent="0.25">
      <c r="AY65" s="28">
        <v>65</v>
      </c>
      <c r="AZ65" s="115">
        <f t="shared" si="7"/>
        <v>0</v>
      </c>
      <c r="BA65" s="116" t="str">
        <f t="shared" si="8"/>
        <v/>
      </c>
      <c r="BB65" s="116" t="str">
        <f t="shared" si="9"/>
        <v/>
      </c>
      <c r="BC65" s="116" t="str">
        <f t="shared" si="10"/>
        <v/>
      </c>
      <c r="BD65" s="116" t="str">
        <f t="shared" si="0"/>
        <v/>
      </c>
      <c r="BE65" s="116">
        <f t="shared" si="11"/>
        <v>0</v>
      </c>
      <c r="BF65" s="116">
        <f t="shared" si="12"/>
        <v>4</v>
      </c>
      <c r="BG65" s="116" t="str">
        <f t="shared" si="13"/>
        <v/>
      </c>
      <c r="BH65" s="116" t="str">
        <f t="shared" si="14"/>
        <v/>
      </c>
      <c r="BI65" s="116" t="str">
        <f t="shared" si="15"/>
        <v/>
      </c>
      <c r="BJ65" s="116" t="str">
        <f t="shared" si="16"/>
        <v/>
      </c>
      <c r="BK65" s="116" t="str">
        <f t="shared" si="17"/>
        <v/>
      </c>
      <c r="BL65" s="116"/>
      <c r="BN65" s="28" t="b">
        <f t="shared" si="23"/>
        <v>0</v>
      </c>
      <c r="BO65" s="28" t="b">
        <f t="shared" si="24"/>
        <v>0</v>
      </c>
      <c r="BP65" s="28" t="b">
        <f t="shared" si="25"/>
        <v>0</v>
      </c>
      <c r="BQ65" s="28" t="b">
        <f t="shared" si="18"/>
        <v>0</v>
      </c>
      <c r="BR65" s="28">
        <f t="shared" si="26"/>
        <v>0</v>
      </c>
      <c r="BS65" s="28">
        <f t="shared" si="27"/>
        <v>1</v>
      </c>
      <c r="BT65" s="28" t="b">
        <f t="shared" si="28"/>
        <v>0</v>
      </c>
      <c r="BU65" s="28">
        <f t="shared" si="29"/>
        <v>0</v>
      </c>
      <c r="BW65" s="28">
        <f t="shared" si="20"/>
        <v>0</v>
      </c>
      <c r="BX65" s="28">
        <f t="shared" si="21"/>
        <v>0</v>
      </c>
      <c r="BY65" s="28">
        <f t="shared" si="22"/>
        <v>0</v>
      </c>
    </row>
    <row r="66" spans="51:77" x14ac:dyDescent="0.25">
      <c r="AY66" s="28">
        <v>66</v>
      </c>
      <c r="AZ66" s="115">
        <f t="shared" si="7"/>
        <v>0</v>
      </c>
      <c r="BA66" s="116" t="str">
        <f t="shared" si="8"/>
        <v/>
      </c>
      <c r="BB66" s="116" t="str">
        <f t="shared" si="9"/>
        <v/>
      </c>
      <c r="BC66" s="116" t="str">
        <f t="shared" si="10"/>
        <v/>
      </c>
      <c r="BD66" s="116" t="str">
        <f t="shared" si="0"/>
        <v/>
      </c>
      <c r="BE66" s="116">
        <f t="shared" si="11"/>
        <v>0</v>
      </c>
      <c r="BF66" s="116">
        <f t="shared" si="12"/>
        <v>4</v>
      </c>
      <c r="BG66" s="116" t="str">
        <f t="shared" si="13"/>
        <v/>
      </c>
      <c r="BH66" s="116" t="str">
        <f t="shared" si="14"/>
        <v/>
      </c>
      <c r="BI66" s="116" t="str">
        <f t="shared" si="15"/>
        <v/>
      </c>
      <c r="BJ66" s="116" t="str">
        <f t="shared" si="16"/>
        <v/>
      </c>
      <c r="BK66" s="116" t="str">
        <f t="shared" si="17"/>
        <v/>
      </c>
      <c r="BL66" s="116"/>
      <c r="BN66" s="28" t="b">
        <f t="shared" ref="BN66:BN97" si="30">IF(AND(BA66=1,BJ66&gt;0),0.5/BI66,IF(AND(BA66=1,BJ66=0),1/BI66,IF(BA66=2,1/BJ66,IF(AND(BA66=3,BB66=1),0.3,IF(AND(BA66=3,BB66&gt;1),0.5/BB66)))))</f>
        <v>0</v>
      </c>
      <c r="BO66" s="28" t="b">
        <f t="shared" ref="BO66:BO97" si="31">IF(BK66=1,1,IF(BK66=2,0.7))</f>
        <v>0</v>
      </c>
      <c r="BP66" s="28" t="b">
        <f t="shared" ref="BP66:BP97" si="32">IF(BC66=1,1,IF(BC66=2,0.75,IF(BC66=3,0.5,IF(BC66=4,0.25))))</f>
        <v>0</v>
      </c>
      <c r="BQ66" s="28" t="b">
        <f t="shared" si="18"/>
        <v>0</v>
      </c>
      <c r="BR66" s="28">
        <f t="shared" ref="BR66:BR97" si="33">IF(AND(BE66&gt;0,BH66=2),POWER((BE66+1),2),IF(AND(BE66&gt;0,BH66=1,BA66=3),BE66*0.2,IF(AND(BE66&gt;0,BH66=1,BA66&lt;3),POWER((BE66+1),2),IF(BE66=0,0,"FALSE"))))</f>
        <v>0</v>
      </c>
      <c r="BS66" s="28">
        <f t="shared" ref="BS66:BS97" si="34">IF(BF66=1,1.6,IF(BF66=2,1.4,IF(BF66=3,1.2,IF(BF66=4,1,IF(BF66=0,1)))))</f>
        <v>1</v>
      </c>
      <c r="BT66" s="28" t="b">
        <f t="shared" ref="BT66:BT97" si="35">IF(BG66=1,1.2,IF(BG66=2,1,IF(BG66=0,1)))</f>
        <v>0</v>
      </c>
      <c r="BU66" s="28">
        <f t="shared" si="29"/>
        <v>0</v>
      </c>
      <c r="BW66" s="28">
        <f t="shared" si="20"/>
        <v>0</v>
      </c>
      <c r="BX66" s="28">
        <f t="shared" si="21"/>
        <v>0</v>
      </c>
      <c r="BY66" s="28">
        <f t="shared" si="22"/>
        <v>0</v>
      </c>
    </row>
    <row r="67" spans="51:77" x14ac:dyDescent="0.25">
      <c r="AY67" s="28">
        <v>67</v>
      </c>
      <c r="AZ67" s="115">
        <f t="shared" ref="AZ67:AZ130" si="36">M67</f>
        <v>0</v>
      </c>
      <c r="BA67" s="116" t="str">
        <f t="shared" ref="BA67:BA130" si="37">IF(AND(Y67=1,Z67="بلی"),2,IF(Y67=1,1,IF(Z67="","",IF(Z67="بلی",2,3))))</f>
        <v/>
      </c>
      <c r="BB67" s="116" t="str">
        <f t="shared" ref="BB67:BB130" si="38">IF(AND(Y67&gt;1,Z67="بلی"),X67-1,IF(AND(Y67=1,Z67="خیر"),X67-1,IF(AND(Y67=1,Z67="بلی"),X67-2,IF(X67="","",X67))))</f>
        <v/>
      </c>
      <c r="BC67" s="116" t="str">
        <f t="shared" ref="BC67:BC130" si="39">IF(OR(H67="تحقیقی اصیل (Original Article)",H67="مروری (Review Article)"),1,IF(OR(H67="Short of Brief Communication/Brief Report/Rapid Communication",H67="Research Letter/Case Report/Medical Hypothesis"),2,IF(H67="Case Report/Case Series",3,IF(H67="Letter to editor/Editorial/Authors Reply",4,""))))</f>
        <v/>
      </c>
      <c r="BD67" s="116" t="str">
        <f t="shared" ref="BD67:BD130" si="40">IF(I67="ISI",1,IF(I67="PubMed",2,IF(I67="Scopus",3,IF(I67="Embase/Chemical Abstract/Biological Abstract/PsychInfo/CINAHL/Current Content",4,IF(OR(I67="ISC",I67="سایر نمایه ها",I67="فاقد نمایه"),5,"")))))</f>
        <v/>
      </c>
      <c r="BE67" s="116">
        <f t="shared" ref="BE67:BE130" si="41">J67</f>
        <v>0</v>
      </c>
      <c r="BF67" s="116">
        <f t="shared" ref="BF67:BF130" si="42">IF(P67="چارک اول(Q1)",1,IF(P67="چارک دوم (Q2)",2,IF(P67="چارک سوم (Q3)",3,IF(P67="چارک چهارم (Q4)",4,4))))</f>
        <v>4</v>
      </c>
      <c r="BG67" s="116" t="str">
        <f t="shared" ref="BG67:BG130" si="43">IF(V67="بلی",1,IF(V67="خیر",2,""))</f>
        <v/>
      </c>
      <c r="BH67" s="116" t="str">
        <f t="shared" ref="BH67:BH130" si="44">IF(W67&gt;100,1,IF(W67="","",2))</f>
        <v/>
      </c>
      <c r="BI67" s="116" t="str">
        <f t="shared" ref="BI67:BI130" si="45">IF(M67&gt;1000,1,"")</f>
        <v/>
      </c>
      <c r="BJ67" s="116" t="str">
        <f t="shared" ref="BJ67:BJ130" si="46">IF(M67&gt;1000,1,"")</f>
        <v/>
      </c>
      <c r="BK67" s="116" t="str">
        <f t="shared" ref="BK67:BK130" si="47">IF(M67&gt;1000,1,"")</f>
        <v/>
      </c>
      <c r="BL67" s="116"/>
      <c r="BN67" s="28" t="b">
        <f t="shared" si="30"/>
        <v>0</v>
      </c>
      <c r="BO67" s="28" t="b">
        <f t="shared" si="31"/>
        <v>0</v>
      </c>
      <c r="BP67" s="28" t="b">
        <f t="shared" si="32"/>
        <v>0</v>
      </c>
      <c r="BQ67" s="28" t="b">
        <f t="shared" ref="BQ67:BQ130" si="48">IF(AND(AB67=1,BD67=1),25,IF(AND(AB67=2,BD67=1),25,IF(AND(AB67=1,BD67=2),25,IF(AND(AB67=2,BD67=2),20,IF(AND(AB67=1,BD67=3),20,IF(AND(AB67=2,BD67=3),15,IF(AND(AB67=1,BD67=4),15,IF(AND(AB67=2,BD67=4),7,IF(AND(AB67=1,BD67=5),7,IF(AND(AB67=2,BD67=5),5,IF(AND(AB67=0,BD67=1),25,IF(AND(AB67=0,BD67=2),20,IF(AND(AB67=0,BD67=3),15,IF(AND(AB67=0,BD67=4),7,IF(AND(AB67=0,BD67=5),5)))))))))))))))</f>
        <v>0</v>
      </c>
      <c r="BR67" s="28">
        <f t="shared" si="33"/>
        <v>0</v>
      </c>
      <c r="BS67" s="28">
        <f t="shared" si="34"/>
        <v>1</v>
      </c>
      <c r="BT67" s="28" t="b">
        <f t="shared" si="35"/>
        <v>0</v>
      </c>
      <c r="BU67" s="28">
        <f t="shared" si="29"/>
        <v>0</v>
      </c>
      <c r="BW67" s="28">
        <f t="shared" ref="BW67:BW130" si="49">IF(OR(AZ67=2024, AZ67=2023, AZ67=1403, AZ67=1402),BU67,0)</f>
        <v>0</v>
      </c>
      <c r="BX67" s="28">
        <f t="shared" ref="BX67:BX130" si="50">IF(OR(AZ67=2023, AZ67=2022, AZ67=1402, AZ67=1401),BU67,0)</f>
        <v>0</v>
      </c>
      <c r="BY67" s="28">
        <f t="shared" ref="BY67:BY130" si="51">IF(OR(AZ67=2022, AZ67=2021, AZ67=1401, AZ67=1400),BU67,0)</f>
        <v>0</v>
      </c>
    </row>
    <row r="68" spans="51:77" x14ac:dyDescent="0.25">
      <c r="AY68" s="28">
        <v>68</v>
      </c>
      <c r="AZ68" s="115">
        <f t="shared" si="36"/>
        <v>0</v>
      </c>
      <c r="BA68" s="116" t="str">
        <f t="shared" si="37"/>
        <v/>
      </c>
      <c r="BB68" s="116" t="str">
        <f t="shared" si="38"/>
        <v/>
      </c>
      <c r="BC68" s="116" t="str">
        <f t="shared" si="39"/>
        <v/>
      </c>
      <c r="BD68" s="116" t="str">
        <f t="shared" si="40"/>
        <v/>
      </c>
      <c r="BE68" s="116">
        <f t="shared" si="41"/>
        <v>0</v>
      </c>
      <c r="BF68" s="116">
        <f t="shared" si="42"/>
        <v>4</v>
      </c>
      <c r="BG68" s="116" t="str">
        <f t="shared" si="43"/>
        <v/>
      </c>
      <c r="BH68" s="116" t="str">
        <f t="shared" si="44"/>
        <v/>
      </c>
      <c r="BI68" s="116" t="str">
        <f t="shared" si="45"/>
        <v/>
      </c>
      <c r="BJ68" s="116" t="str">
        <f t="shared" si="46"/>
        <v/>
      </c>
      <c r="BK68" s="116" t="str">
        <f t="shared" si="47"/>
        <v/>
      </c>
      <c r="BL68" s="116"/>
      <c r="BN68" s="28" t="b">
        <f t="shared" si="30"/>
        <v>0</v>
      </c>
      <c r="BO68" s="28" t="b">
        <f t="shared" si="31"/>
        <v>0</v>
      </c>
      <c r="BP68" s="28" t="b">
        <f t="shared" si="32"/>
        <v>0</v>
      </c>
      <c r="BQ68" s="28" t="b">
        <f t="shared" si="48"/>
        <v>0</v>
      </c>
      <c r="BR68" s="28">
        <f t="shared" si="33"/>
        <v>0</v>
      </c>
      <c r="BS68" s="28">
        <f t="shared" si="34"/>
        <v>1</v>
      </c>
      <c r="BT68" s="28" t="b">
        <f t="shared" si="35"/>
        <v>0</v>
      </c>
      <c r="BU68" s="28">
        <f t="shared" si="29"/>
        <v>0</v>
      </c>
      <c r="BW68" s="28">
        <f t="shared" si="49"/>
        <v>0</v>
      </c>
      <c r="BX68" s="28">
        <f t="shared" si="50"/>
        <v>0</v>
      </c>
      <c r="BY68" s="28">
        <f t="shared" si="51"/>
        <v>0</v>
      </c>
    </row>
    <row r="69" spans="51:77" x14ac:dyDescent="0.25">
      <c r="AY69" s="28">
        <v>69</v>
      </c>
      <c r="AZ69" s="115">
        <f t="shared" si="36"/>
        <v>0</v>
      </c>
      <c r="BA69" s="116" t="str">
        <f t="shared" si="37"/>
        <v/>
      </c>
      <c r="BB69" s="116" t="str">
        <f t="shared" si="38"/>
        <v/>
      </c>
      <c r="BC69" s="116" t="str">
        <f t="shared" si="39"/>
        <v/>
      </c>
      <c r="BD69" s="116" t="str">
        <f t="shared" si="40"/>
        <v/>
      </c>
      <c r="BE69" s="116">
        <f t="shared" si="41"/>
        <v>0</v>
      </c>
      <c r="BF69" s="116">
        <f t="shared" si="42"/>
        <v>4</v>
      </c>
      <c r="BG69" s="116" t="str">
        <f t="shared" si="43"/>
        <v/>
      </c>
      <c r="BH69" s="116" t="str">
        <f t="shared" si="44"/>
        <v/>
      </c>
      <c r="BI69" s="116" t="str">
        <f t="shared" si="45"/>
        <v/>
      </c>
      <c r="BJ69" s="116" t="str">
        <f t="shared" si="46"/>
        <v/>
      </c>
      <c r="BK69" s="116" t="str">
        <f t="shared" si="47"/>
        <v/>
      </c>
      <c r="BL69" s="116"/>
      <c r="BN69" s="28" t="b">
        <f t="shared" si="30"/>
        <v>0</v>
      </c>
      <c r="BO69" s="28" t="b">
        <f t="shared" si="31"/>
        <v>0</v>
      </c>
      <c r="BP69" s="28" t="b">
        <f t="shared" si="32"/>
        <v>0</v>
      </c>
      <c r="BQ69" s="28" t="b">
        <f t="shared" si="48"/>
        <v>0</v>
      </c>
      <c r="BR69" s="28">
        <f t="shared" si="33"/>
        <v>0</v>
      </c>
      <c r="BS69" s="28">
        <f t="shared" si="34"/>
        <v>1</v>
      </c>
      <c r="BT69" s="28" t="b">
        <f t="shared" si="35"/>
        <v>0</v>
      </c>
      <c r="BU69" s="28">
        <f t="shared" si="29"/>
        <v>0</v>
      </c>
      <c r="BW69" s="28">
        <f t="shared" si="49"/>
        <v>0</v>
      </c>
      <c r="BX69" s="28">
        <f t="shared" si="50"/>
        <v>0</v>
      </c>
      <c r="BY69" s="28">
        <f t="shared" si="51"/>
        <v>0</v>
      </c>
    </row>
    <row r="70" spans="51:77" x14ac:dyDescent="0.25">
      <c r="AY70" s="28">
        <v>70</v>
      </c>
      <c r="AZ70" s="115">
        <f t="shared" si="36"/>
        <v>0</v>
      </c>
      <c r="BA70" s="116" t="str">
        <f t="shared" si="37"/>
        <v/>
      </c>
      <c r="BB70" s="116" t="str">
        <f t="shared" si="38"/>
        <v/>
      </c>
      <c r="BC70" s="116" t="str">
        <f t="shared" si="39"/>
        <v/>
      </c>
      <c r="BD70" s="116" t="str">
        <f t="shared" si="40"/>
        <v/>
      </c>
      <c r="BE70" s="116">
        <f t="shared" si="41"/>
        <v>0</v>
      </c>
      <c r="BF70" s="116">
        <f t="shared" si="42"/>
        <v>4</v>
      </c>
      <c r="BG70" s="116" t="str">
        <f t="shared" si="43"/>
        <v/>
      </c>
      <c r="BH70" s="116" t="str">
        <f t="shared" si="44"/>
        <v/>
      </c>
      <c r="BI70" s="116" t="str">
        <f t="shared" si="45"/>
        <v/>
      </c>
      <c r="BJ70" s="116" t="str">
        <f t="shared" si="46"/>
        <v/>
      </c>
      <c r="BK70" s="116" t="str">
        <f t="shared" si="47"/>
        <v/>
      </c>
      <c r="BL70" s="116"/>
      <c r="BN70" s="28" t="b">
        <f t="shared" si="30"/>
        <v>0</v>
      </c>
      <c r="BO70" s="28" t="b">
        <f t="shared" si="31"/>
        <v>0</v>
      </c>
      <c r="BP70" s="28" t="b">
        <f t="shared" si="32"/>
        <v>0</v>
      </c>
      <c r="BQ70" s="28" t="b">
        <f t="shared" si="48"/>
        <v>0</v>
      </c>
      <c r="BR70" s="28">
        <f t="shared" si="33"/>
        <v>0</v>
      </c>
      <c r="BS70" s="28">
        <f t="shared" si="34"/>
        <v>1</v>
      </c>
      <c r="BT70" s="28" t="b">
        <f t="shared" si="35"/>
        <v>0</v>
      </c>
      <c r="BU70" s="28">
        <f t="shared" si="29"/>
        <v>0</v>
      </c>
      <c r="BW70" s="28">
        <f t="shared" si="49"/>
        <v>0</v>
      </c>
      <c r="BX70" s="28">
        <f t="shared" si="50"/>
        <v>0</v>
      </c>
      <c r="BY70" s="28">
        <f t="shared" si="51"/>
        <v>0</v>
      </c>
    </row>
    <row r="71" spans="51:77" x14ac:dyDescent="0.25">
      <c r="AY71" s="28">
        <v>71</v>
      </c>
      <c r="AZ71" s="115">
        <f t="shared" si="36"/>
        <v>0</v>
      </c>
      <c r="BA71" s="116" t="str">
        <f t="shared" si="37"/>
        <v/>
      </c>
      <c r="BB71" s="116" t="str">
        <f t="shared" si="38"/>
        <v/>
      </c>
      <c r="BC71" s="116" t="str">
        <f t="shared" si="39"/>
        <v/>
      </c>
      <c r="BD71" s="116" t="str">
        <f t="shared" si="40"/>
        <v/>
      </c>
      <c r="BE71" s="116">
        <f t="shared" si="41"/>
        <v>0</v>
      </c>
      <c r="BF71" s="116">
        <f t="shared" si="42"/>
        <v>4</v>
      </c>
      <c r="BG71" s="116" t="str">
        <f t="shared" si="43"/>
        <v/>
      </c>
      <c r="BH71" s="116" t="str">
        <f t="shared" si="44"/>
        <v/>
      </c>
      <c r="BI71" s="116" t="str">
        <f t="shared" si="45"/>
        <v/>
      </c>
      <c r="BJ71" s="116" t="str">
        <f t="shared" si="46"/>
        <v/>
      </c>
      <c r="BK71" s="116" t="str">
        <f t="shared" si="47"/>
        <v/>
      </c>
      <c r="BL71" s="116"/>
      <c r="BN71" s="28" t="b">
        <f t="shared" si="30"/>
        <v>0</v>
      </c>
      <c r="BO71" s="28" t="b">
        <f t="shared" si="31"/>
        <v>0</v>
      </c>
      <c r="BP71" s="28" t="b">
        <f t="shared" si="32"/>
        <v>0</v>
      </c>
      <c r="BQ71" s="28" t="b">
        <f t="shared" si="48"/>
        <v>0</v>
      </c>
      <c r="BR71" s="28">
        <f t="shared" si="33"/>
        <v>0</v>
      </c>
      <c r="BS71" s="28">
        <f t="shared" si="34"/>
        <v>1</v>
      </c>
      <c r="BT71" s="28" t="b">
        <f t="shared" si="35"/>
        <v>0</v>
      </c>
      <c r="BU71" s="28">
        <f t="shared" si="29"/>
        <v>0</v>
      </c>
      <c r="BW71" s="28">
        <f t="shared" si="49"/>
        <v>0</v>
      </c>
      <c r="BX71" s="28">
        <f t="shared" si="50"/>
        <v>0</v>
      </c>
      <c r="BY71" s="28">
        <f t="shared" si="51"/>
        <v>0</v>
      </c>
    </row>
    <row r="72" spans="51:77" x14ac:dyDescent="0.25">
      <c r="AY72" s="28">
        <v>72</v>
      </c>
      <c r="AZ72" s="115">
        <f t="shared" si="36"/>
        <v>0</v>
      </c>
      <c r="BA72" s="116" t="str">
        <f t="shared" si="37"/>
        <v/>
      </c>
      <c r="BB72" s="116" t="str">
        <f t="shared" si="38"/>
        <v/>
      </c>
      <c r="BC72" s="116" t="str">
        <f t="shared" si="39"/>
        <v/>
      </c>
      <c r="BD72" s="116" t="str">
        <f t="shared" si="40"/>
        <v/>
      </c>
      <c r="BE72" s="116">
        <f t="shared" si="41"/>
        <v>0</v>
      </c>
      <c r="BF72" s="116">
        <f t="shared" si="42"/>
        <v>4</v>
      </c>
      <c r="BG72" s="116" t="str">
        <f t="shared" si="43"/>
        <v/>
      </c>
      <c r="BH72" s="116" t="str">
        <f t="shared" si="44"/>
        <v/>
      </c>
      <c r="BI72" s="116" t="str">
        <f t="shared" si="45"/>
        <v/>
      </c>
      <c r="BJ72" s="116" t="str">
        <f t="shared" si="46"/>
        <v/>
      </c>
      <c r="BK72" s="116" t="str">
        <f t="shared" si="47"/>
        <v/>
      </c>
      <c r="BL72" s="116"/>
      <c r="BN72" s="28" t="b">
        <f t="shared" si="30"/>
        <v>0</v>
      </c>
      <c r="BO72" s="28" t="b">
        <f t="shared" si="31"/>
        <v>0</v>
      </c>
      <c r="BP72" s="28" t="b">
        <f t="shared" si="32"/>
        <v>0</v>
      </c>
      <c r="BQ72" s="28" t="b">
        <f t="shared" si="48"/>
        <v>0</v>
      </c>
      <c r="BR72" s="28">
        <f t="shared" si="33"/>
        <v>0</v>
      </c>
      <c r="BS72" s="28">
        <f t="shared" si="34"/>
        <v>1</v>
      </c>
      <c r="BT72" s="28" t="b">
        <f t="shared" si="35"/>
        <v>0</v>
      </c>
      <c r="BU72" s="28">
        <f t="shared" si="29"/>
        <v>0</v>
      </c>
      <c r="BW72" s="28">
        <f t="shared" si="49"/>
        <v>0</v>
      </c>
      <c r="BX72" s="28">
        <f t="shared" si="50"/>
        <v>0</v>
      </c>
      <c r="BY72" s="28">
        <f t="shared" si="51"/>
        <v>0</v>
      </c>
    </row>
    <row r="73" spans="51:77" x14ac:dyDescent="0.25">
      <c r="AY73" s="28">
        <v>73</v>
      </c>
      <c r="AZ73" s="115">
        <f t="shared" si="36"/>
        <v>0</v>
      </c>
      <c r="BA73" s="116" t="str">
        <f t="shared" si="37"/>
        <v/>
      </c>
      <c r="BB73" s="116" t="str">
        <f t="shared" si="38"/>
        <v/>
      </c>
      <c r="BC73" s="116" t="str">
        <f t="shared" si="39"/>
        <v/>
      </c>
      <c r="BD73" s="116" t="str">
        <f t="shared" si="40"/>
        <v/>
      </c>
      <c r="BE73" s="116">
        <f t="shared" si="41"/>
        <v>0</v>
      </c>
      <c r="BF73" s="116">
        <f t="shared" si="42"/>
        <v>4</v>
      </c>
      <c r="BG73" s="116" t="str">
        <f t="shared" si="43"/>
        <v/>
      </c>
      <c r="BH73" s="116" t="str">
        <f t="shared" si="44"/>
        <v/>
      </c>
      <c r="BI73" s="116" t="str">
        <f t="shared" si="45"/>
        <v/>
      </c>
      <c r="BJ73" s="116" t="str">
        <f t="shared" si="46"/>
        <v/>
      </c>
      <c r="BK73" s="116" t="str">
        <f t="shared" si="47"/>
        <v/>
      </c>
      <c r="BL73" s="116"/>
      <c r="BN73" s="28" t="b">
        <f t="shared" si="30"/>
        <v>0</v>
      </c>
      <c r="BO73" s="28" t="b">
        <f t="shared" si="31"/>
        <v>0</v>
      </c>
      <c r="BP73" s="28" t="b">
        <f t="shared" si="32"/>
        <v>0</v>
      </c>
      <c r="BQ73" s="28" t="b">
        <f t="shared" si="48"/>
        <v>0</v>
      </c>
      <c r="BR73" s="28">
        <f t="shared" si="33"/>
        <v>0</v>
      </c>
      <c r="BS73" s="28">
        <f t="shared" si="34"/>
        <v>1</v>
      </c>
      <c r="BT73" s="28" t="b">
        <f t="shared" si="35"/>
        <v>0</v>
      </c>
      <c r="BU73" s="28">
        <f t="shared" si="29"/>
        <v>0</v>
      </c>
      <c r="BW73" s="28">
        <f t="shared" si="49"/>
        <v>0</v>
      </c>
      <c r="BX73" s="28">
        <f t="shared" si="50"/>
        <v>0</v>
      </c>
      <c r="BY73" s="28">
        <f t="shared" si="51"/>
        <v>0</v>
      </c>
    </row>
    <row r="74" spans="51:77" x14ac:dyDescent="0.25">
      <c r="AY74" s="28">
        <v>74</v>
      </c>
      <c r="AZ74" s="115">
        <f t="shared" si="36"/>
        <v>0</v>
      </c>
      <c r="BA74" s="116" t="str">
        <f t="shared" si="37"/>
        <v/>
      </c>
      <c r="BB74" s="116" t="str">
        <f t="shared" si="38"/>
        <v/>
      </c>
      <c r="BC74" s="116" t="str">
        <f t="shared" si="39"/>
        <v/>
      </c>
      <c r="BD74" s="116" t="str">
        <f t="shared" si="40"/>
        <v/>
      </c>
      <c r="BE74" s="116">
        <f t="shared" si="41"/>
        <v>0</v>
      </c>
      <c r="BF74" s="116">
        <f t="shared" si="42"/>
        <v>4</v>
      </c>
      <c r="BG74" s="116" t="str">
        <f t="shared" si="43"/>
        <v/>
      </c>
      <c r="BH74" s="116" t="str">
        <f t="shared" si="44"/>
        <v/>
      </c>
      <c r="BI74" s="116" t="str">
        <f t="shared" si="45"/>
        <v/>
      </c>
      <c r="BJ74" s="116" t="str">
        <f t="shared" si="46"/>
        <v/>
      </c>
      <c r="BK74" s="116" t="str">
        <f t="shared" si="47"/>
        <v/>
      </c>
      <c r="BL74" s="116"/>
      <c r="BN74" s="28" t="b">
        <f t="shared" si="30"/>
        <v>0</v>
      </c>
      <c r="BO74" s="28" t="b">
        <f t="shared" si="31"/>
        <v>0</v>
      </c>
      <c r="BP74" s="28" t="b">
        <f t="shared" si="32"/>
        <v>0</v>
      </c>
      <c r="BQ74" s="28" t="b">
        <f t="shared" si="48"/>
        <v>0</v>
      </c>
      <c r="BR74" s="28">
        <f t="shared" si="33"/>
        <v>0</v>
      </c>
      <c r="BS74" s="28">
        <f t="shared" si="34"/>
        <v>1</v>
      </c>
      <c r="BT74" s="28" t="b">
        <f t="shared" si="35"/>
        <v>0</v>
      </c>
      <c r="BU74" s="28">
        <f t="shared" si="29"/>
        <v>0</v>
      </c>
      <c r="BW74" s="28">
        <f t="shared" si="49"/>
        <v>0</v>
      </c>
      <c r="BX74" s="28">
        <f t="shared" si="50"/>
        <v>0</v>
      </c>
      <c r="BY74" s="28">
        <f t="shared" si="51"/>
        <v>0</v>
      </c>
    </row>
    <row r="75" spans="51:77" x14ac:dyDescent="0.25">
      <c r="AY75" s="28">
        <v>75</v>
      </c>
      <c r="AZ75" s="115">
        <f t="shared" si="36"/>
        <v>0</v>
      </c>
      <c r="BA75" s="116" t="str">
        <f t="shared" si="37"/>
        <v/>
      </c>
      <c r="BB75" s="116" t="str">
        <f t="shared" si="38"/>
        <v/>
      </c>
      <c r="BC75" s="116" t="str">
        <f t="shared" si="39"/>
        <v/>
      </c>
      <c r="BD75" s="116" t="str">
        <f t="shared" si="40"/>
        <v/>
      </c>
      <c r="BE75" s="116">
        <f t="shared" si="41"/>
        <v>0</v>
      </c>
      <c r="BF75" s="116">
        <f t="shared" si="42"/>
        <v>4</v>
      </c>
      <c r="BG75" s="116" t="str">
        <f t="shared" si="43"/>
        <v/>
      </c>
      <c r="BH75" s="116" t="str">
        <f t="shared" si="44"/>
        <v/>
      </c>
      <c r="BI75" s="116" t="str">
        <f t="shared" si="45"/>
        <v/>
      </c>
      <c r="BJ75" s="116" t="str">
        <f t="shared" si="46"/>
        <v/>
      </c>
      <c r="BK75" s="116" t="str">
        <f t="shared" si="47"/>
        <v/>
      </c>
      <c r="BL75" s="116"/>
      <c r="BN75" s="28" t="b">
        <f t="shared" si="30"/>
        <v>0</v>
      </c>
      <c r="BO75" s="28" t="b">
        <f t="shared" si="31"/>
        <v>0</v>
      </c>
      <c r="BP75" s="28" t="b">
        <f t="shared" si="32"/>
        <v>0</v>
      </c>
      <c r="BQ75" s="28" t="b">
        <f t="shared" si="48"/>
        <v>0</v>
      </c>
      <c r="BR75" s="28">
        <f t="shared" si="33"/>
        <v>0</v>
      </c>
      <c r="BS75" s="28">
        <f t="shared" si="34"/>
        <v>1</v>
      </c>
      <c r="BT75" s="28" t="b">
        <f t="shared" si="35"/>
        <v>0</v>
      </c>
      <c r="BU75" s="28">
        <f t="shared" si="29"/>
        <v>0</v>
      </c>
      <c r="BW75" s="28">
        <f t="shared" si="49"/>
        <v>0</v>
      </c>
      <c r="BX75" s="28">
        <f t="shared" si="50"/>
        <v>0</v>
      </c>
      <c r="BY75" s="28">
        <f t="shared" si="51"/>
        <v>0</v>
      </c>
    </row>
    <row r="76" spans="51:77" x14ac:dyDescent="0.25">
      <c r="AY76" s="28">
        <v>76</v>
      </c>
      <c r="AZ76" s="115">
        <f t="shared" si="36"/>
        <v>0</v>
      </c>
      <c r="BA76" s="116" t="str">
        <f t="shared" si="37"/>
        <v/>
      </c>
      <c r="BB76" s="116" t="str">
        <f t="shared" si="38"/>
        <v/>
      </c>
      <c r="BC76" s="116" t="str">
        <f t="shared" si="39"/>
        <v/>
      </c>
      <c r="BD76" s="116" t="str">
        <f t="shared" si="40"/>
        <v/>
      </c>
      <c r="BE76" s="116">
        <f t="shared" si="41"/>
        <v>0</v>
      </c>
      <c r="BF76" s="116">
        <f t="shared" si="42"/>
        <v>4</v>
      </c>
      <c r="BG76" s="116" t="str">
        <f t="shared" si="43"/>
        <v/>
      </c>
      <c r="BH76" s="116" t="str">
        <f t="shared" si="44"/>
        <v/>
      </c>
      <c r="BI76" s="116" t="str">
        <f t="shared" si="45"/>
        <v/>
      </c>
      <c r="BJ76" s="116" t="str">
        <f t="shared" si="46"/>
        <v/>
      </c>
      <c r="BK76" s="116" t="str">
        <f t="shared" si="47"/>
        <v/>
      </c>
      <c r="BL76" s="116"/>
      <c r="BN76" s="28" t="b">
        <f t="shared" si="30"/>
        <v>0</v>
      </c>
      <c r="BO76" s="28" t="b">
        <f t="shared" si="31"/>
        <v>0</v>
      </c>
      <c r="BP76" s="28" t="b">
        <f t="shared" si="32"/>
        <v>0</v>
      </c>
      <c r="BQ76" s="28" t="b">
        <f t="shared" si="48"/>
        <v>0</v>
      </c>
      <c r="BR76" s="28">
        <f t="shared" si="33"/>
        <v>0</v>
      </c>
      <c r="BS76" s="28">
        <f t="shared" si="34"/>
        <v>1</v>
      </c>
      <c r="BT76" s="28" t="b">
        <f t="shared" si="35"/>
        <v>0</v>
      </c>
      <c r="BU76" s="28">
        <f t="shared" si="29"/>
        <v>0</v>
      </c>
      <c r="BW76" s="28">
        <f t="shared" si="49"/>
        <v>0</v>
      </c>
      <c r="BX76" s="28">
        <f t="shared" si="50"/>
        <v>0</v>
      </c>
      <c r="BY76" s="28">
        <f t="shared" si="51"/>
        <v>0</v>
      </c>
    </row>
    <row r="77" spans="51:77" x14ac:dyDescent="0.25">
      <c r="AY77" s="28">
        <v>77</v>
      </c>
      <c r="AZ77" s="115">
        <f t="shared" si="36"/>
        <v>0</v>
      </c>
      <c r="BA77" s="116" t="str">
        <f t="shared" si="37"/>
        <v/>
      </c>
      <c r="BB77" s="116" t="str">
        <f t="shared" si="38"/>
        <v/>
      </c>
      <c r="BC77" s="116" t="str">
        <f t="shared" si="39"/>
        <v/>
      </c>
      <c r="BD77" s="116" t="str">
        <f t="shared" si="40"/>
        <v/>
      </c>
      <c r="BE77" s="116">
        <f t="shared" si="41"/>
        <v>0</v>
      </c>
      <c r="BF77" s="116">
        <f t="shared" si="42"/>
        <v>4</v>
      </c>
      <c r="BG77" s="116" t="str">
        <f t="shared" si="43"/>
        <v/>
      </c>
      <c r="BH77" s="116" t="str">
        <f t="shared" si="44"/>
        <v/>
      </c>
      <c r="BI77" s="116" t="str">
        <f t="shared" si="45"/>
        <v/>
      </c>
      <c r="BJ77" s="116" t="str">
        <f t="shared" si="46"/>
        <v/>
      </c>
      <c r="BK77" s="116" t="str">
        <f t="shared" si="47"/>
        <v/>
      </c>
      <c r="BL77" s="116"/>
      <c r="BN77" s="28" t="b">
        <f t="shared" si="30"/>
        <v>0</v>
      </c>
      <c r="BO77" s="28" t="b">
        <f t="shared" si="31"/>
        <v>0</v>
      </c>
      <c r="BP77" s="28" t="b">
        <f t="shared" si="32"/>
        <v>0</v>
      </c>
      <c r="BQ77" s="28" t="b">
        <f t="shared" si="48"/>
        <v>0</v>
      </c>
      <c r="BR77" s="28">
        <f t="shared" si="33"/>
        <v>0</v>
      </c>
      <c r="BS77" s="28">
        <f t="shared" si="34"/>
        <v>1</v>
      </c>
      <c r="BT77" s="28" t="b">
        <f t="shared" si="35"/>
        <v>0</v>
      </c>
      <c r="BU77" s="28">
        <f t="shared" si="29"/>
        <v>0</v>
      </c>
      <c r="BW77" s="28">
        <f t="shared" si="49"/>
        <v>0</v>
      </c>
      <c r="BX77" s="28">
        <f t="shared" si="50"/>
        <v>0</v>
      </c>
      <c r="BY77" s="28">
        <f t="shared" si="51"/>
        <v>0</v>
      </c>
    </row>
    <row r="78" spans="51:77" x14ac:dyDescent="0.25">
      <c r="AY78" s="28">
        <v>78</v>
      </c>
      <c r="AZ78" s="115">
        <f t="shared" si="36"/>
        <v>0</v>
      </c>
      <c r="BA78" s="116" t="str">
        <f t="shared" si="37"/>
        <v/>
      </c>
      <c r="BB78" s="116" t="str">
        <f t="shared" si="38"/>
        <v/>
      </c>
      <c r="BC78" s="116" t="str">
        <f t="shared" si="39"/>
        <v/>
      </c>
      <c r="BD78" s="116" t="str">
        <f t="shared" si="40"/>
        <v/>
      </c>
      <c r="BE78" s="116">
        <f t="shared" si="41"/>
        <v>0</v>
      </c>
      <c r="BF78" s="116">
        <f t="shared" si="42"/>
        <v>4</v>
      </c>
      <c r="BG78" s="116" t="str">
        <f t="shared" si="43"/>
        <v/>
      </c>
      <c r="BH78" s="116" t="str">
        <f t="shared" si="44"/>
        <v/>
      </c>
      <c r="BI78" s="116" t="str">
        <f t="shared" si="45"/>
        <v/>
      </c>
      <c r="BJ78" s="116" t="str">
        <f t="shared" si="46"/>
        <v/>
      </c>
      <c r="BK78" s="116" t="str">
        <f t="shared" si="47"/>
        <v/>
      </c>
      <c r="BL78" s="116"/>
      <c r="BN78" s="28" t="b">
        <f t="shared" si="30"/>
        <v>0</v>
      </c>
      <c r="BO78" s="28" t="b">
        <f t="shared" si="31"/>
        <v>0</v>
      </c>
      <c r="BP78" s="28" t="b">
        <f t="shared" si="32"/>
        <v>0</v>
      </c>
      <c r="BQ78" s="28" t="b">
        <f t="shared" si="48"/>
        <v>0</v>
      </c>
      <c r="BR78" s="28">
        <f t="shared" si="33"/>
        <v>0</v>
      </c>
      <c r="BS78" s="28">
        <f t="shared" si="34"/>
        <v>1</v>
      </c>
      <c r="BT78" s="28" t="b">
        <f t="shared" si="35"/>
        <v>0</v>
      </c>
      <c r="BU78" s="28">
        <f t="shared" si="29"/>
        <v>0</v>
      </c>
      <c r="BW78" s="28">
        <f t="shared" si="49"/>
        <v>0</v>
      </c>
      <c r="BX78" s="28">
        <f t="shared" si="50"/>
        <v>0</v>
      </c>
      <c r="BY78" s="28">
        <f t="shared" si="51"/>
        <v>0</v>
      </c>
    </row>
    <row r="79" spans="51:77" x14ac:dyDescent="0.25">
      <c r="AY79" s="28">
        <v>79</v>
      </c>
      <c r="AZ79" s="115">
        <f t="shared" si="36"/>
        <v>0</v>
      </c>
      <c r="BA79" s="116" t="str">
        <f t="shared" si="37"/>
        <v/>
      </c>
      <c r="BB79" s="116" t="str">
        <f t="shared" si="38"/>
        <v/>
      </c>
      <c r="BC79" s="116" t="str">
        <f t="shared" si="39"/>
        <v/>
      </c>
      <c r="BD79" s="116" t="str">
        <f t="shared" si="40"/>
        <v/>
      </c>
      <c r="BE79" s="116">
        <f t="shared" si="41"/>
        <v>0</v>
      </c>
      <c r="BF79" s="116">
        <f t="shared" si="42"/>
        <v>4</v>
      </c>
      <c r="BG79" s="116" t="str">
        <f t="shared" si="43"/>
        <v/>
      </c>
      <c r="BH79" s="116" t="str">
        <f t="shared" si="44"/>
        <v/>
      </c>
      <c r="BI79" s="116" t="str">
        <f t="shared" si="45"/>
        <v/>
      </c>
      <c r="BJ79" s="116" t="str">
        <f t="shared" si="46"/>
        <v/>
      </c>
      <c r="BK79" s="116" t="str">
        <f t="shared" si="47"/>
        <v/>
      </c>
      <c r="BL79" s="116"/>
      <c r="BN79" s="28" t="b">
        <f t="shared" si="30"/>
        <v>0</v>
      </c>
      <c r="BO79" s="28" t="b">
        <f t="shared" si="31"/>
        <v>0</v>
      </c>
      <c r="BP79" s="28" t="b">
        <f t="shared" si="32"/>
        <v>0</v>
      </c>
      <c r="BQ79" s="28" t="b">
        <f t="shared" si="48"/>
        <v>0</v>
      </c>
      <c r="BR79" s="28">
        <f t="shared" si="33"/>
        <v>0</v>
      </c>
      <c r="BS79" s="28">
        <f t="shared" si="34"/>
        <v>1</v>
      </c>
      <c r="BT79" s="28" t="b">
        <f t="shared" si="35"/>
        <v>0</v>
      </c>
      <c r="BU79" s="28">
        <f t="shared" si="29"/>
        <v>0</v>
      </c>
      <c r="BW79" s="28">
        <f t="shared" si="49"/>
        <v>0</v>
      </c>
      <c r="BX79" s="28">
        <f t="shared" si="50"/>
        <v>0</v>
      </c>
      <c r="BY79" s="28">
        <f t="shared" si="51"/>
        <v>0</v>
      </c>
    </row>
    <row r="80" spans="51:77" x14ac:dyDescent="0.25">
      <c r="AY80" s="28">
        <v>80</v>
      </c>
      <c r="AZ80" s="115">
        <f t="shared" si="36"/>
        <v>0</v>
      </c>
      <c r="BA80" s="116" t="str">
        <f t="shared" si="37"/>
        <v/>
      </c>
      <c r="BB80" s="116" t="str">
        <f t="shared" si="38"/>
        <v/>
      </c>
      <c r="BC80" s="116" t="str">
        <f t="shared" si="39"/>
        <v/>
      </c>
      <c r="BD80" s="116" t="str">
        <f t="shared" si="40"/>
        <v/>
      </c>
      <c r="BE80" s="116">
        <f t="shared" si="41"/>
        <v>0</v>
      </c>
      <c r="BF80" s="116">
        <f t="shared" si="42"/>
        <v>4</v>
      </c>
      <c r="BG80" s="116" t="str">
        <f t="shared" si="43"/>
        <v/>
      </c>
      <c r="BH80" s="116" t="str">
        <f t="shared" si="44"/>
        <v/>
      </c>
      <c r="BI80" s="116" t="str">
        <f t="shared" si="45"/>
        <v/>
      </c>
      <c r="BJ80" s="116" t="str">
        <f t="shared" si="46"/>
        <v/>
      </c>
      <c r="BK80" s="116" t="str">
        <f t="shared" si="47"/>
        <v/>
      </c>
      <c r="BL80" s="116"/>
      <c r="BN80" s="28" t="b">
        <f t="shared" si="30"/>
        <v>0</v>
      </c>
      <c r="BO80" s="28" t="b">
        <f t="shared" si="31"/>
        <v>0</v>
      </c>
      <c r="BP80" s="28" t="b">
        <f t="shared" si="32"/>
        <v>0</v>
      </c>
      <c r="BQ80" s="28" t="b">
        <f t="shared" si="48"/>
        <v>0</v>
      </c>
      <c r="BR80" s="28">
        <f t="shared" si="33"/>
        <v>0</v>
      </c>
      <c r="BS80" s="28">
        <f t="shared" si="34"/>
        <v>1</v>
      </c>
      <c r="BT80" s="28" t="b">
        <f t="shared" si="35"/>
        <v>0</v>
      </c>
      <c r="BU80" s="28">
        <f t="shared" si="29"/>
        <v>0</v>
      </c>
      <c r="BW80" s="28">
        <f t="shared" si="49"/>
        <v>0</v>
      </c>
      <c r="BX80" s="28">
        <f t="shared" si="50"/>
        <v>0</v>
      </c>
      <c r="BY80" s="28">
        <f t="shared" si="51"/>
        <v>0</v>
      </c>
    </row>
    <row r="81" spans="51:77" x14ac:dyDescent="0.25">
      <c r="AY81" s="28">
        <v>81</v>
      </c>
      <c r="AZ81" s="115">
        <f t="shared" si="36"/>
        <v>0</v>
      </c>
      <c r="BA81" s="116" t="str">
        <f t="shared" si="37"/>
        <v/>
      </c>
      <c r="BB81" s="116" t="str">
        <f t="shared" si="38"/>
        <v/>
      </c>
      <c r="BC81" s="116" t="str">
        <f t="shared" si="39"/>
        <v/>
      </c>
      <c r="BD81" s="116" t="str">
        <f t="shared" si="40"/>
        <v/>
      </c>
      <c r="BE81" s="116">
        <f t="shared" si="41"/>
        <v>0</v>
      </c>
      <c r="BF81" s="116">
        <f t="shared" si="42"/>
        <v>4</v>
      </c>
      <c r="BG81" s="116" t="str">
        <f t="shared" si="43"/>
        <v/>
      </c>
      <c r="BH81" s="116" t="str">
        <f t="shared" si="44"/>
        <v/>
      </c>
      <c r="BI81" s="116" t="str">
        <f t="shared" si="45"/>
        <v/>
      </c>
      <c r="BJ81" s="116" t="str">
        <f t="shared" si="46"/>
        <v/>
      </c>
      <c r="BK81" s="116" t="str">
        <f t="shared" si="47"/>
        <v/>
      </c>
      <c r="BL81" s="116"/>
      <c r="BN81" s="28" t="b">
        <f t="shared" si="30"/>
        <v>0</v>
      </c>
      <c r="BO81" s="28" t="b">
        <f t="shared" si="31"/>
        <v>0</v>
      </c>
      <c r="BP81" s="28" t="b">
        <f t="shared" si="32"/>
        <v>0</v>
      </c>
      <c r="BQ81" s="28" t="b">
        <f t="shared" si="48"/>
        <v>0</v>
      </c>
      <c r="BR81" s="28">
        <f t="shared" si="33"/>
        <v>0</v>
      </c>
      <c r="BS81" s="28">
        <f t="shared" si="34"/>
        <v>1</v>
      </c>
      <c r="BT81" s="28" t="b">
        <f t="shared" si="35"/>
        <v>0</v>
      </c>
      <c r="BU81" s="28">
        <f t="shared" si="29"/>
        <v>0</v>
      </c>
      <c r="BW81" s="28">
        <f t="shared" si="49"/>
        <v>0</v>
      </c>
      <c r="BX81" s="28">
        <f t="shared" si="50"/>
        <v>0</v>
      </c>
      <c r="BY81" s="28">
        <f t="shared" si="51"/>
        <v>0</v>
      </c>
    </row>
    <row r="82" spans="51:77" x14ac:dyDescent="0.25">
      <c r="AY82" s="28">
        <v>82</v>
      </c>
      <c r="AZ82" s="115">
        <f t="shared" si="36"/>
        <v>0</v>
      </c>
      <c r="BA82" s="116" t="str">
        <f t="shared" si="37"/>
        <v/>
      </c>
      <c r="BB82" s="116" t="str">
        <f t="shared" si="38"/>
        <v/>
      </c>
      <c r="BC82" s="116" t="str">
        <f t="shared" si="39"/>
        <v/>
      </c>
      <c r="BD82" s="116" t="str">
        <f t="shared" si="40"/>
        <v/>
      </c>
      <c r="BE82" s="116">
        <f t="shared" si="41"/>
        <v>0</v>
      </c>
      <c r="BF82" s="116">
        <f t="shared" si="42"/>
        <v>4</v>
      </c>
      <c r="BG82" s="116" t="str">
        <f t="shared" si="43"/>
        <v/>
      </c>
      <c r="BH82" s="116" t="str">
        <f t="shared" si="44"/>
        <v/>
      </c>
      <c r="BI82" s="116" t="str">
        <f t="shared" si="45"/>
        <v/>
      </c>
      <c r="BJ82" s="116" t="str">
        <f t="shared" si="46"/>
        <v/>
      </c>
      <c r="BK82" s="116" t="str">
        <f t="shared" si="47"/>
        <v/>
      </c>
      <c r="BL82" s="116"/>
      <c r="BN82" s="28" t="b">
        <f t="shared" si="30"/>
        <v>0</v>
      </c>
      <c r="BO82" s="28" t="b">
        <f t="shared" si="31"/>
        <v>0</v>
      </c>
      <c r="BP82" s="28" t="b">
        <f t="shared" si="32"/>
        <v>0</v>
      </c>
      <c r="BQ82" s="28" t="b">
        <f t="shared" si="48"/>
        <v>0</v>
      </c>
      <c r="BR82" s="28">
        <f t="shared" si="33"/>
        <v>0</v>
      </c>
      <c r="BS82" s="28">
        <f t="shared" si="34"/>
        <v>1</v>
      </c>
      <c r="BT82" s="28" t="b">
        <f t="shared" si="35"/>
        <v>0</v>
      </c>
      <c r="BU82" s="28">
        <f t="shared" si="29"/>
        <v>0</v>
      </c>
      <c r="BW82" s="28">
        <f t="shared" si="49"/>
        <v>0</v>
      </c>
      <c r="BX82" s="28">
        <f t="shared" si="50"/>
        <v>0</v>
      </c>
      <c r="BY82" s="28">
        <f t="shared" si="51"/>
        <v>0</v>
      </c>
    </row>
    <row r="83" spans="51:77" x14ac:dyDescent="0.25">
      <c r="AY83" s="28">
        <v>83</v>
      </c>
      <c r="AZ83" s="115">
        <f t="shared" si="36"/>
        <v>0</v>
      </c>
      <c r="BA83" s="116" t="str">
        <f t="shared" si="37"/>
        <v/>
      </c>
      <c r="BB83" s="116" t="str">
        <f t="shared" si="38"/>
        <v/>
      </c>
      <c r="BC83" s="116" t="str">
        <f t="shared" si="39"/>
        <v/>
      </c>
      <c r="BD83" s="116" t="str">
        <f t="shared" si="40"/>
        <v/>
      </c>
      <c r="BE83" s="116">
        <f t="shared" si="41"/>
        <v>0</v>
      </c>
      <c r="BF83" s="116">
        <f t="shared" si="42"/>
        <v>4</v>
      </c>
      <c r="BG83" s="116" t="str">
        <f t="shared" si="43"/>
        <v/>
      </c>
      <c r="BH83" s="116" t="str">
        <f t="shared" si="44"/>
        <v/>
      </c>
      <c r="BI83" s="116" t="str">
        <f t="shared" si="45"/>
        <v/>
      </c>
      <c r="BJ83" s="116" t="str">
        <f t="shared" si="46"/>
        <v/>
      </c>
      <c r="BK83" s="116" t="str">
        <f t="shared" si="47"/>
        <v/>
      </c>
      <c r="BL83" s="116"/>
      <c r="BN83" s="28" t="b">
        <f t="shared" si="30"/>
        <v>0</v>
      </c>
      <c r="BO83" s="28" t="b">
        <f t="shared" si="31"/>
        <v>0</v>
      </c>
      <c r="BP83" s="28" t="b">
        <f t="shared" si="32"/>
        <v>0</v>
      </c>
      <c r="BQ83" s="28" t="b">
        <f t="shared" si="48"/>
        <v>0</v>
      </c>
      <c r="BR83" s="28">
        <f t="shared" si="33"/>
        <v>0</v>
      </c>
      <c r="BS83" s="28">
        <f t="shared" si="34"/>
        <v>1</v>
      </c>
      <c r="BT83" s="28" t="b">
        <f t="shared" si="35"/>
        <v>0</v>
      </c>
      <c r="BU83" s="28">
        <f t="shared" si="29"/>
        <v>0</v>
      </c>
      <c r="BW83" s="28">
        <f t="shared" si="49"/>
        <v>0</v>
      </c>
      <c r="BX83" s="28">
        <f t="shared" si="50"/>
        <v>0</v>
      </c>
      <c r="BY83" s="28">
        <f t="shared" si="51"/>
        <v>0</v>
      </c>
    </row>
    <row r="84" spans="51:77" x14ac:dyDescent="0.25">
      <c r="AY84" s="28">
        <v>84</v>
      </c>
      <c r="AZ84" s="115">
        <f t="shared" si="36"/>
        <v>0</v>
      </c>
      <c r="BA84" s="116" t="str">
        <f t="shared" si="37"/>
        <v/>
      </c>
      <c r="BB84" s="116" t="str">
        <f t="shared" si="38"/>
        <v/>
      </c>
      <c r="BC84" s="116" t="str">
        <f t="shared" si="39"/>
        <v/>
      </c>
      <c r="BD84" s="116" t="str">
        <f t="shared" si="40"/>
        <v/>
      </c>
      <c r="BE84" s="116">
        <f t="shared" si="41"/>
        <v>0</v>
      </c>
      <c r="BF84" s="116">
        <f t="shared" si="42"/>
        <v>4</v>
      </c>
      <c r="BG84" s="116" t="str">
        <f t="shared" si="43"/>
        <v/>
      </c>
      <c r="BH84" s="116" t="str">
        <f t="shared" si="44"/>
        <v/>
      </c>
      <c r="BI84" s="116" t="str">
        <f t="shared" si="45"/>
        <v/>
      </c>
      <c r="BJ84" s="116" t="str">
        <f t="shared" si="46"/>
        <v/>
      </c>
      <c r="BK84" s="116" t="str">
        <f t="shared" si="47"/>
        <v/>
      </c>
      <c r="BL84" s="116"/>
      <c r="BN84" s="28" t="b">
        <f t="shared" si="30"/>
        <v>0</v>
      </c>
      <c r="BO84" s="28" t="b">
        <f t="shared" si="31"/>
        <v>0</v>
      </c>
      <c r="BP84" s="28" t="b">
        <f t="shared" si="32"/>
        <v>0</v>
      </c>
      <c r="BQ84" s="28" t="b">
        <f t="shared" si="48"/>
        <v>0</v>
      </c>
      <c r="BR84" s="28">
        <f t="shared" si="33"/>
        <v>0</v>
      </c>
      <c r="BS84" s="28">
        <f t="shared" si="34"/>
        <v>1</v>
      </c>
      <c r="BT84" s="28" t="b">
        <f t="shared" si="35"/>
        <v>0</v>
      </c>
      <c r="BU84" s="28">
        <f t="shared" si="29"/>
        <v>0</v>
      </c>
      <c r="BW84" s="28">
        <f t="shared" si="49"/>
        <v>0</v>
      </c>
      <c r="BX84" s="28">
        <f t="shared" si="50"/>
        <v>0</v>
      </c>
      <c r="BY84" s="28">
        <f t="shared" si="51"/>
        <v>0</v>
      </c>
    </row>
    <row r="85" spans="51:77" x14ac:dyDescent="0.25">
      <c r="AY85" s="28">
        <v>85</v>
      </c>
      <c r="AZ85" s="115">
        <f t="shared" si="36"/>
        <v>0</v>
      </c>
      <c r="BA85" s="116" t="str">
        <f t="shared" si="37"/>
        <v/>
      </c>
      <c r="BB85" s="116" t="str">
        <f t="shared" si="38"/>
        <v/>
      </c>
      <c r="BC85" s="116" t="str">
        <f t="shared" si="39"/>
        <v/>
      </c>
      <c r="BD85" s="116" t="str">
        <f t="shared" si="40"/>
        <v/>
      </c>
      <c r="BE85" s="116">
        <f t="shared" si="41"/>
        <v>0</v>
      </c>
      <c r="BF85" s="116">
        <f t="shared" si="42"/>
        <v>4</v>
      </c>
      <c r="BG85" s="116" t="str">
        <f t="shared" si="43"/>
        <v/>
      </c>
      <c r="BH85" s="116" t="str">
        <f t="shared" si="44"/>
        <v/>
      </c>
      <c r="BI85" s="116" t="str">
        <f t="shared" si="45"/>
        <v/>
      </c>
      <c r="BJ85" s="116" t="str">
        <f t="shared" si="46"/>
        <v/>
      </c>
      <c r="BK85" s="116" t="str">
        <f t="shared" si="47"/>
        <v/>
      </c>
      <c r="BL85" s="116"/>
      <c r="BN85" s="28" t="b">
        <f t="shared" si="30"/>
        <v>0</v>
      </c>
      <c r="BO85" s="28" t="b">
        <f t="shared" si="31"/>
        <v>0</v>
      </c>
      <c r="BP85" s="28" t="b">
        <f t="shared" si="32"/>
        <v>0</v>
      </c>
      <c r="BQ85" s="28" t="b">
        <f t="shared" si="48"/>
        <v>0</v>
      </c>
      <c r="BR85" s="28">
        <f t="shared" si="33"/>
        <v>0</v>
      </c>
      <c r="BS85" s="28">
        <f t="shared" si="34"/>
        <v>1</v>
      </c>
      <c r="BT85" s="28" t="b">
        <f t="shared" si="35"/>
        <v>0</v>
      </c>
      <c r="BU85" s="28">
        <f t="shared" si="29"/>
        <v>0</v>
      </c>
      <c r="BW85" s="28">
        <f t="shared" si="49"/>
        <v>0</v>
      </c>
      <c r="BX85" s="28">
        <f t="shared" si="50"/>
        <v>0</v>
      </c>
      <c r="BY85" s="28">
        <f t="shared" si="51"/>
        <v>0</v>
      </c>
    </row>
    <row r="86" spans="51:77" x14ac:dyDescent="0.25">
      <c r="AY86" s="28">
        <v>86</v>
      </c>
      <c r="AZ86" s="115">
        <f t="shared" si="36"/>
        <v>0</v>
      </c>
      <c r="BA86" s="116" t="str">
        <f t="shared" si="37"/>
        <v/>
      </c>
      <c r="BB86" s="116" t="str">
        <f t="shared" si="38"/>
        <v/>
      </c>
      <c r="BC86" s="116" t="str">
        <f t="shared" si="39"/>
        <v/>
      </c>
      <c r="BD86" s="116" t="str">
        <f t="shared" si="40"/>
        <v/>
      </c>
      <c r="BE86" s="116">
        <f t="shared" si="41"/>
        <v>0</v>
      </c>
      <c r="BF86" s="116">
        <f t="shared" si="42"/>
        <v>4</v>
      </c>
      <c r="BG86" s="116" t="str">
        <f t="shared" si="43"/>
        <v/>
      </c>
      <c r="BH86" s="116" t="str">
        <f t="shared" si="44"/>
        <v/>
      </c>
      <c r="BI86" s="116" t="str">
        <f t="shared" si="45"/>
        <v/>
      </c>
      <c r="BJ86" s="116" t="str">
        <f t="shared" si="46"/>
        <v/>
      </c>
      <c r="BK86" s="116" t="str">
        <f t="shared" si="47"/>
        <v/>
      </c>
      <c r="BL86" s="116"/>
      <c r="BN86" s="28" t="b">
        <f t="shared" si="30"/>
        <v>0</v>
      </c>
      <c r="BO86" s="28" t="b">
        <f t="shared" si="31"/>
        <v>0</v>
      </c>
      <c r="BP86" s="28" t="b">
        <f t="shared" si="32"/>
        <v>0</v>
      </c>
      <c r="BQ86" s="28" t="b">
        <f t="shared" si="48"/>
        <v>0</v>
      </c>
      <c r="BR86" s="28">
        <f t="shared" si="33"/>
        <v>0</v>
      </c>
      <c r="BS86" s="28">
        <f t="shared" si="34"/>
        <v>1</v>
      </c>
      <c r="BT86" s="28" t="b">
        <f t="shared" si="35"/>
        <v>0</v>
      </c>
      <c r="BU86" s="28">
        <f t="shared" ref="BU86:BU159" si="52">(BQ86+BR86)*BS86*BT86*BP86*BN86*BO86</f>
        <v>0</v>
      </c>
      <c r="BW86" s="28">
        <f t="shared" si="49"/>
        <v>0</v>
      </c>
      <c r="BX86" s="28">
        <f t="shared" si="50"/>
        <v>0</v>
      </c>
      <c r="BY86" s="28">
        <f t="shared" si="51"/>
        <v>0</v>
      </c>
    </row>
    <row r="87" spans="51:77" x14ac:dyDescent="0.25">
      <c r="AY87" s="28">
        <v>87</v>
      </c>
      <c r="AZ87" s="115">
        <f t="shared" si="36"/>
        <v>0</v>
      </c>
      <c r="BA87" s="116" t="str">
        <f t="shared" si="37"/>
        <v/>
      </c>
      <c r="BB87" s="116" t="str">
        <f t="shared" si="38"/>
        <v/>
      </c>
      <c r="BC87" s="116" t="str">
        <f t="shared" si="39"/>
        <v/>
      </c>
      <c r="BD87" s="116" t="str">
        <f t="shared" si="40"/>
        <v/>
      </c>
      <c r="BE87" s="116">
        <f t="shared" si="41"/>
        <v>0</v>
      </c>
      <c r="BF87" s="116">
        <f t="shared" si="42"/>
        <v>4</v>
      </c>
      <c r="BG87" s="116" t="str">
        <f t="shared" si="43"/>
        <v/>
      </c>
      <c r="BH87" s="116" t="str">
        <f t="shared" si="44"/>
        <v/>
      </c>
      <c r="BI87" s="116" t="str">
        <f t="shared" si="45"/>
        <v/>
      </c>
      <c r="BJ87" s="116" t="str">
        <f t="shared" si="46"/>
        <v/>
      </c>
      <c r="BK87" s="116" t="str">
        <f t="shared" si="47"/>
        <v/>
      </c>
      <c r="BL87" s="116"/>
      <c r="BN87" s="28" t="b">
        <f t="shared" si="30"/>
        <v>0</v>
      </c>
      <c r="BO87" s="28" t="b">
        <f t="shared" si="31"/>
        <v>0</v>
      </c>
      <c r="BP87" s="28" t="b">
        <f t="shared" si="32"/>
        <v>0</v>
      </c>
      <c r="BQ87" s="28" t="b">
        <f t="shared" si="48"/>
        <v>0</v>
      </c>
      <c r="BR87" s="28">
        <f t="shared" si="33"/>
        <v>0</v>
      </c>
      <c r="BS87" s="28">
        <f t="shared" si="34"/>
        <v>1</v>
      </c>
      <c r="BT87" s="28" t="b">
        <f t="shared" si="35"/>
        <v>0</v>
      </c>
      <c r="BU87" s="28">
        <f t="shared" si="52"/>
        <v>0</v>
      </c>
      <c r="BW87" s="28">
        <f t="shared" si="49"/>
        <v>0</v>
      </c>
      <c r="BX87" s="28">
        <f t="shared" si="50"/>
        <v>0</v>
      </c>
      <c r="BY87" s="28">
        <f t="shared" si="51"/>
        <v>0</v>
      </c>
    </row>
    <row r="88" spans="51:77" x14ac:dyDescent="0.25">
      <c r="AY88" s="28">
        <v>88</v>
      </c>
      <c r="AZ88" s="115">
        <f t="shared" si="36"/>
        <v>0</v>
      </c>
      <c r="BA88" s="116" t="str">
        <f t="shared" si="37"/>
        <v/>
      </c>
      <c r="BB88" s="116" t="str">
        <f t="shared" si="38"/>
        <v/>
      </c>
      <c r="BC88" s="116" t="str">
        <f t="shared" si="39"/>
        <v/>
      </c>
      <c r="BD88" s="116" t="str">
        <f t="shared" si="40"/>
        <v/>
      </c>
      <c r="BE88" s="116">
        <f t="shared" si="41"/>
        <v>0</v>
      </c>
      <c r="BF88" s="116">
        <f t="shared" si="42"/>
        <v>4</v>
      </c>
      <c r="BG88" s="116" t="str">
        <f t="shared" si="43"/>
        <v/>
      </c>
      <c r="BH88" s="116" t="str">
        <f t="shared" si="44"/>
        <v/>
      </c>
      <c r="BI88" s="116" t="str">
        <f t="shared" si="45"/>
        <v/>
      </c>
      <c r="BJ88" s="116" t="str">
        <f t="shared" si="46"/>
        <v/>
      </c>
      <c r="BK88" s="116" t="str">
        <f t="shared" si="47"/>
        <v/>
      </c>
      <c r="BL88" s="116"/>
      <c r="BN88" s="28" t="b">
        <f t="shared" si="30"/>
        <v>0</v>
      </c>
      <c r="BO88" s="28" t="b">
        <f t="shared" si="31"/>
        <v>0</v>
      </c>
      <c r="BP88" s="28" t="b">
        <f t="shared" si="32"/>
        <v>0</v>
      </c>
      <c r="BQ88" s="28" t="b">
        <f t="shared" si="48"/>
        <v>0</v>
      </c>
      <c r="BR88" s="28">
        <f t="shared" si="33"/>
        <v>0</v>
      </c>
      <c r="BS88" s="28">
        <f t="shared" si="34"/>
        <v>1</v>
      </c>
      <c r="BT88" s="28" t="b">
        <f t="shared" si="35"/>
        <v>0</v>
      </c>
      <c r="BU88" s="28">
        <f t="shared" si="52"/>
        <v>0</v>
      </c>
      <c r="BW88" s="28">
        <f t="shared" si="49"/>
        <v>0</v>
      </c>
      <c r="BX88" s="28">
        <f t="shared" si="50"/>
        <v>0</v>
      </c>
      <c r="BY88" s="28">
        <f t="shared" si="51"/>
        <v>0</v>
      </c>
    </row>
    <row r="89" spans="51:77" x14ac:dyDescent="0.25">
      <c r="AY89" s="28">
        <v>89</v>
      </c>
      <c r="AZ89" s="115">
        <f t="shared" si="36"/>
        <v>0</v>
      </c>
      <c r="BA89" s="116" t="str">
        <f t="shared" si="37"/>
        <v/>
      </c>
      <c r="BB89" s="116" t="str">
        <f t="shared" si="38"/>
        <v/>
      </c>
      <c r="BC89" s="116" t="str">
        <f t="shared" si="39"/>
        <v/>
      </c>
      <c r="BD89" s="116" t="str">
        <f t="shared" si="40"/>
        <v/>
      </c>
      <c r="BE89" s="116">
        <f t="shared" si="41"/>
        <v>0</v>
      </c>
      <c r="BF89" s="116">
        <f t="shared" si="42"/>
        <v>4</v>
      </c>
      <c r="BG89" s="116" t="str">
        <f t="shared" si="43"/>
        <v/>
      </c>
      <c r="BH89" s="116" t="str">
        <f t="shared" si="44"/>
        <v/>
      </c>
      <c r="BI89" s="116" t="str">
        <f t="shared" si="45"/>
        <v/>
      </c>
      <c r="BJ89" s="116" t="str">
        <f t="shared" si="46"/>
        <v/>
      </c>
      <c r="BK89" s="116" t="str">
        <f t="shared" si="47"/>
        <v/>
      </c>
      <c r="BL89" s="116"/>
      <c r="BN89" s="28" t="b">
        <f t="shared" si="30"/>
        <v>0</v>
      </c>
      <c r="BO89" s="28" t="b">
        <f t="shared" si="31"/>
        <v>0</v>
      </c>
      <c r="BP89" s="28" t="b">
        <f t="shared" si="32"/>
        <v>0</v>
      </c>
      <c r="BQ89" s="28" t="b">
        <f t="shared" si="48"/>
        <v>0</v>
      </c>
      <c r="BR89" s="28">
        <f t="shared" si="33"/>
        <v>0</v>
      </c>
      <c r="BS89" s="28">
        <f t="shared" si="34"/>
        <v>1</v>
      </c>
      <c r="BT89" s="28" t="b">
        <f t="shared" si="35"/>
        <v>0</v>
      </c>
      <c r="BU89" s="28">
        <f t="shared" si="52"/>
        <v>0</v>
      </c>
      <c r="BW89" s="28">
        <f t="shared" si="49"/>
        <v>0</v>
      </c>
      <c r="BX89" s="28">
        <f t="shared" si="50"/>
        <v>0</v>
      </c>
      <c r="BY89" s="28">
        <f t="shared" si="51"/>
        <v>0</v>
      </c>
    </row>
    <row r="90" spans="51:77" x14ac:dyDescent="0.25">
      <c r="AY90" s="28">
        <v>90</v>
      </c>
      <c r="AZ90" s="115">
        <f t="shared" si="36"/>
        <v>0</v>
      </c>
      <c r="BA90" s="116" t="str">
        <f t="shared" si="37"/>
        <v/>
      </c>
      <c r="BB90" s="116" t="str">
        <f t="shared" si="38"/>
        <v/>
      </c>
      <c r="BC90" s="116" t="str">
        <f t="shared" si="39"/>
        <v/>
      </c>
      <c r="BD90" s="116" t="str">
        <f t="shared" si="40"/>
        <v/>
      </c>
      <c r="BE90" s="116">
        <f t="shared" si="41"/>
        <v>0</v>
      </c>
      <c r="BF90" s="116">
        <f t="shared" si="42"/>
        <v>4</v>
      </c>
      <c r="BG90" s="116" t="str">
        <f t="shared" si="43"/>
        <v/>
      </c>
      <c r="BH90" s="116" t="str">
        <f t="shared" si="44"/>
        <v/>
      </c>
      <c r="BI90" s="116" t="str">
        <f t="shared" si="45"/>
        <v/>
      </c>
      <c r="BJ90" s="116" t="str">
        <f t="shared" si="46"/>
        <v/>
      </c>
      <c r="BK90" s="116" t="str">
        <f t="shared" si="47"/>
        <v/>
      </c>
      <c r="BL90" s="116"/>
      <c r="BN90" s="28" t="b">
        <f t="shared" si="30"/>
        <v>0</v>
      </c>
      <c r="BO90" s="28" t="b">
        <f t="shared" si="31"/>
        <v>0</v>
      </c>
      <c r="BP90" s="28" t="b">
        <f t="shared" si="32"/>
        <v>0</v>
      </c>
      <c r="BQ90" s="28" t="b">
        <f t="shared" si="48"/>
        <v>0</v>
      </c>
      <c r="BR90" s="28">
        <f t="shared" si="33"/>
        <v>0</v>
      </c>
      <c r="BS90" s="28">
        <f t="shared" si="34"/>
        <v>1</v>
      </c>
      <c r="BT90" s="28" t="b">
        <f t="shared" si="35"/>
        <v>0</v>
      </c>
      <c r="BU90" s="28">
        <f t="shared" si="52"/>
        <v>0</v>
      </c>
      <c r="BW90" s="28">
        <f t="shared" si="49"/>
        <v>0</v>
      </c>
      <c r="BX90" s="28">
        <f t="shared" si="50"/>
        <v>0</v>
      </c>
      <c r="BY90" s="28">
        <f t="shared" si="51"/>
        <v>0</v>
      </c>
    </row>
    <row r="91" spans="51:77" x14ac:dyDescent="0.25">
      <c r="AY91" s="28">
        <v>91</v>
      </c>
      <c r="AZ91" s="115">
        <f t="shared" si="36"/>
        <v>0</v>
      </c>
      <c r="BA91" s="116" t="str">
        <f t="shared" si="37"/>
        <v/>
      </c>
      <c r="BB91" s="116" t="str">
        <f t="shared" si="38"/>
        <v/>
      </c>
      <c r="BC91" s="116" t="str">
        <f t="shared" si="39"/>
        <v/>
      </c>
      <c r="BD91" s="116" t="str">
        <f t="shared" si="40"/>
        <v/>
      </c>
      <c r="BE91" s="116">
        <f t="shared" si="41"/>
        <v>0</v>
      </c>
      <c r="BF91" s="116">
        <f t="shared" si="42"/>
        <v>4</v>
      </c>
      <c r="BG91" s="116" t="str">
        <f t="shared" si="43"/>
        <v/>
      </c>
      <c r="BH91" s="116" t="str">
        <f t="shared" si="44"/>
        <v/>
      </c>
      <c r="BI91" s="116" t="str">
        <f t="shared" si="45"/>
        <v/>
      </c>
      <c r="BJ91" s="116" t="str">
        <f t="shared" si="46"/>
        <v/>
      </c>
      <c r="BK91" s="116" t="str">
        <f t="shared" si="47"/>
        <v/>
      </c>
      <c r="BL91" s="116"/>
      <c r="BN91" s="28" t="b">
        <f t="shared" si="30"/>
        <v>0</v>
      </c>
      <c r="BO91" s="28" t="b">
        <f t="shared" si="31"/>
        <v>0</v>
      </c>
      <c r="BP91" s="28" t="b">
        <f t="shared" si="32"/>
        <v>0</v>
      </c>
      <c r="BQ91" s="28" t="b">
        <f t="shared" si="48"/>
        <v>0</v>
      </c>
      <c r="BR91" s="28">
        <f t="shared" si="33"/>
        <v>0</v>
      </c>
      <c r="BS91" s="28">
        <f t="shared" si="34"/>
        <v>1</v>
      </c>
      <c r="BT91" s="28" t="b">
        <f t="shared" si="35"/>
        <v>0</v>
      </c>
      <c r="BU91" s="28">
        <f t="shared" si="52"/>
        <v>0</v>
      </c>
      <c r="BW91" s="28">
        <f t="shared" si="49"/>
        <v>0</v>
      </c>
      <c r="BX91" s="28">
        <f t="shared" si="50"/>
        <v>0</v>
      </c>
      <c r="BY91" s="28">
        <f t="shared" si="51"/>
        <v>0</v>
      </c>
    </row>
    <row r="92" spans="51:77" x14ac:dyDescent="0.25">
      <c r="AY92" s="28">
        <v>92</v>
      </c>
      <c r="AZ92" s="115">
        <f t="shared" si="36"/>
        <v>0</v>
      </c>
      <c r="BA92" s="116" t="str">
        <f t="shared" si="37"/>
        <v/>
      </c>
      <c r="BB92" s="116" t="str">
        <f t="shared" si="38"/>
        <v/>
      </c>
      <c r="BC92" s="116" t="str">
        <f t="shared" si="39"/>
        <v/>
      </c>
      <c r="BD92" s="116" t="str">
        <f t="shared" si="40"/>
        <v/>
      </c>
      <c r="BE92" s="116">
        <f t="shared" si="41"/>
        <v>0</v>
      </c>
      <c r="BF92" s="116">
        <f t="shared" si="42"/>
        <v>4</v>
      </c>
      <c r="BG92" s="116" t="str">
        <f t="shared" si="43"/>
        <v/>
      </c>
      <c r="BH92" s="116" t="str">
        <f t="shared" si="44"/>
        <v/>
      </c>
      <c r="BI92" s="116" t="str">
        <f t="shared" si="45"/>
        <v/>
      </c>
      <c r="BJ92" s="116" t="str">
        <f t="shared" si="46"/>
        <v/>
      </c>
      <c r="BK92" s="116" t="str">
        <f t="shared" si="47"/>
        <v/>
      </c>
      <c r="BL92" s="116"/>
      <c r="BN92" s="28" t="b">
        <f t="shared" si="30"/>
        <v>0</v>
      </c>
      <c r="BO92" s="28" t="b">
        <f t="shared" si="31"/>
        <v>0</v>
      </c>
      <c r="BP92" s="28" t="b">
        <f t="shared" si="32"/>
        <v>0</v>
      </c>
      <c r="BQ92" s="28" t="b">
        <f t="shared" si="48"/>
        <v>0</v>
      </c>
      <c r="BR92" s="28">
        <f t="shared" si="33"/>
        <v>0</v>
      </c>
      <c r="BS92" s="28">
        <f t="shared" si="34"/>
        <v>1</v>
      </c>
      <c r="BT92" s="28" t="b">
        <f t="shared" si="35"/>
        <v>0</v>
      </c>
      <c r="BU92" s="28">
        <f t="shared" si="52"/>
        <v>0</v>
      </c>
      <c r="BW92" s="28">
        <f t="shared" si="49"/>
        <v>0</v>
      </c>
      <c r="BX92" s="28">
        <f t="shared" si="50"/>
        <v>0</v>
      </c>
      <c r="BY92" s="28">
        <f t="shared" si="51"/>
        <v>0</v>
      </c>
    </row>
    <row r="93" spans="51:77" x14ac:dyDescent="0.25">
      <c r="AY93" s="28">
        <v>93</v>
      </c>
      <c r="AZ93" s="115">
        <f t="shared" si="36"/>
        <v>0</v>
      </c>
      <c r="BA93" s="116" t="str">
        <f t="shared" si="37"/>
        <v/>
      </c>
      <c r="BB93" s="116" t="str">
        <f t="shared" si="38"/>
        <v/>
      </c>
      <c r="BC93" s="116" t="str">
        <f t="shared" si="39"/>
        <v/>
      </c>
      <c r="BD93" s="116" t="str">
        <f t="shared" si="40"/>
        <v/>
      </c>
      <c r="BE93" s="116">
        <f t="shared" si="41"/>
        <v>0</v>
      </c>
      <c r="BF93" s="116">
        <f t="shared" si="42"/>
        <v>4</v>
      </c>
      <c r="BG93" s="116" t="str">
        <f t="shared" si="43"/>
        <v/>
      </c>
      <c r="BH93" s="116" t="str">
        <f t="shared" si="44"/>
        <v/>
      </c>
      <c r="BI93" s="116" t="str">
        <f t="shared" si="45"/>
        <v/>
      </c>
      <c r="BJ93" s="116" t="str">
        <f t="shared" si="46"/>
        <v/>
      </c>
      <c r="BK93" s="116" t="str">
        <f t="shared" si="47"/>
        <v/>
      </c>
      <c r="BL93" s="116"/>
      <c r="BN93" s="28" t="b">
        <f t="shared" si="30"/>
        <v>0</v>
      </c>
      <c r="BO93" s="28" t="b">
        <f t="shared" si="31"/>
        <v>0</v>
      </c>
      <c r="BP93" s="28" t="b">
        <f t="shared" si="32"/>
        <v>0</v>
      </c>
      <c r="BQ93" s="28" t="b">
        <f t="shared" si="48"/>
        <v>0</v>
      </c>
      <c r="BR93" s="28">
        <f t="shared" si="33"/>
        <v>0</v>
      </c>
      <c r="BS93" s="28">
        <f t="shared" si="34"/>
        <v>1</v>
      </c>
      <c r="BT93" s="28" t="b">
        <f t="shared" si="35"/>
        <v>0</v>
      </c>
      <c r="BU93" s="28">
        <f t="shared" si="52"/>
        <v>0</v>
      </c>
      <c r="BW93" s="28">
        <f t="shared" si="49"/>
        <v>0</v>
      </c>
      <c r="BX93" s="28">
        <f t="shared" si="50"/>
        <v>0</v>
      </c>
      <c r="BY93" s="28">
        <f t="shared" si="51"/>
        <v>0</v>
      </c>
    </row>
    <row r="94" spans="51:77" x14ac:dyDescent="0.25">
      <c r="AY94" s="28">
        <v>94</v>
      </c>
      <c r="AZ94" s="115">
        <f t="shared" si="36"/>
        <v>0</v>
      </c>
      <c r="BA94" s="116" t="str">
        <f t="shared" si="37"/>
        <v/>
      </c>
      <c r="BB94" s="116" t="str">
        <f t="shared" si="38"/>
        <v/>
      </c>
      <c r="BC94" s="116" t="str">
        <f t="shared" si="39"/>
        <v/>
      </c>
      <c r="BD94" s="116" t="str">
        <f t="shared" si="40"/>
        <v/>
      </c>
      <c r="BE94" s="116">
        <f t="shared" si="41"/>
        <v>0</v>
      </c>
      <c r="BF94" s="116">
        <f t="shared" si="42"/>
        <v>4</v>
      </c>
      <c r="BG94" s="116" t="str">
        <f t="shared" si="43"/>
        <v/>
      </c>
      <c r="BH94" s="116" t="str">
        <f t="shared" si="44"/>
        <v/>
      </c>
      <c r="BI94" s="116" t="str">
        <f t="shared" si="45"/>
        <v/>
      </c>
      <c r="BJ94" s="116" t="str">
        <f t="shared" si="46"/>
        <v/>
      </c>
      <c r="BK94" s="116" t="str">
        <f t="shared" si="47"/>
        <v/>
      </c>
      <c r="BL94" s="116"/>
      <c r="BN94" s="28" t="b">
        <f t="shared" si="30"/>
        <v>0</v>
      </c>
      <c r="BO94" s="28" t="b">
        <f t="shared" si="31"/>
        <v>0</v>
      </c>
      <c r="BP94" s="28" t="b">
        <f t="shared" si="32"/>
        <v>0</v>
      </c>
      <c r="BQ94" s="28" t="b">
        <f t="shared" si="48"/>
        <v>0</v>
      </c>
      <c r="BR94" s="28">
        <f t="shared" si="33"/>
        <v>0</v>
      </c>
      <c r="BS94" s="28">
        <f t="shared" si="34"/>
        <v>1</v>
      </c>
      <c r="BT94" s="28" t="b">
        <f t="shared" si="35"/>
        <v>0</v>
      </c>
      <c r="BU94" s="28">
        <f t="shared" si="52"/>
        <v>0</v>
      </c>
      <c r="BW94" s="28">
        <f t="shared" si="49"/>
        <v>0</v>
      </c>
      <c r="BX94" s="28">
        <f t="shared" si="50"/>
        <v>0</v>
      </c>
      <c r="BY94" s="28">
        <f t="shared" si="51"/>
        <v>0</v>
      </c>
    </row>
    <row r="95" spans="51:77" x14ac:dyDescent="0.25">
      <c r="AY95" s="28">
        <v>95</v>
      </c>
      <c r="AZ95" s="115">
        <f t="shared" si="36"/>
        <v>0</v>
      </c>
      <c r="BA95" s="116" t="str">
        <f t="shared" si="37"/>
        <v/>
      </c>
      <c r="BB95" s="116" t="str">
        <f t="shared" si="38"/>
        <v/>
      </c>
      <c r="BC95" s="116" t="str">
        <f t="shared" si="39"/>
        <v/>
      </c>
      <c r="BD95" s="116" t="str">
        <f t="shared" si="40"/>
        <v/>
      </c>
      <c r="BE95" s="116">
        <f t="shared" si="41"/>
        <v>0</v>
      </c>
      <c r="BF95" s="116">
        <f t="shared" si="42"/>
        <v>4</v>
      </c>
      <c r="BG95" s="116" t="str">
        <f t="shared" si="43"/>
        <v/>
      </c>
      <c r="BH95" s="116" t="str">
        <f t="shared" si="44"/>
        <v/>
      </c>
      <c r="BI95" s="116" t="str">
        <f t="shared" si="45"/>
        <v/>
      </c>
      <c r="BJ95" s="116" t="str">
        <f t="shared" si="46"/>
        <v/>
      </c>
      <c r="BK95" s="116" t="str">
        <f t="shared" si="47"/>
        <v/>
      </c>
      <c r="BL95" s="116"/>
      <c r="BN95" s="28" t="b">
        <f t="shared" si="30"/>
        <v>0</v>
      </c>
      <c r="BO95" s="28" t="b">
        <f t="shared" si="31"/>
        <v>0</v>
      </c>
      <c r="BP95" s="28" t="b">
        <f t="shared" si="32"/>
        <v>0</v>
      </c>
      <c r="BQ95" s="28" t="b">
        <f t="shared" si="48"/>
        <v>0</v>
      </c>
      <c r="BR95" s="28">
        <f t="shared" si="33"/>
        <v>0</v>
      </c>
      <c r="BS95" s="28">
        <f t="shared" si="34"/>
        <v>1</v>
      </c>
      <c r="BT95" s="28" t="b">
        <f t="shared" si="35"/>
        <v>0</v>
      </c>
      <c r="BU95" s="28">
        <f t="shared" si="52"/>
        <v>0</v>
      </c>
      <c r="BW95" s="28">
        <f t="shared" si="49"/>
        <v>0</v>
      </c>
      <c r="BX95" s="28">
        <f t="shared" si="50"/>
        <v>0</v>
      </c>
      <c r="BY95" s="28">
        <f t="shared" si="51"/>
        <v>0</v>
      </c>
    </row>
    <row r="96" spans="51:77" x14ac:dyDescent="0.25">
      <c r="AY96" s="28">
        <v>96</v>
      </c>
      <c r="AZ96" s="115">
        <f t="shared" si="36"/>
        <v>0</v>
      </c>
      <c r="BA96" s="116" t="str">
        <f t="shared" si="37"/>
        <v/>
      </c>
      <c r="BB96" s="116" t="str">
        <f t="shared" si="38"/>
        <v/>
      </c>
      <c r="BC96" s="116" t="str">
        <f t="shared" si="39"/>
        <v/>
      </c>
      <c r="BD96" s="116" t="str">
        <f t="shared" si="40"/>
        <v/>
      </c>
      <c r="BE96" s="116">
        <f t="shared" si="41"/>
        <v>0</v>
      </c>
      <c r="BF96" s="116">
        <f t="shared" si="42"/>
        <v>4</v>
      </c>
      <c r="BG96" s="116" t="str">
        <f t="shared" si="43"/>
        <v/>
      </c>
      <c r="BH96" s="116" t="str">
        <f t="shared" si="44"/>
        <v/>
      </c>
      <c r="BI96" s="116" t="str">
        <f t="shared" si="45"/>
        <v/>
      </c>
      <c r="BJ96" s="116" t="str">
        <f t="shared" si="46"/>
        <v/>
      </c>
      <c r="BK96" s="116" t="str">
        <f t="shared" si="47"/>
        <v/>
      </c>
      <c r="BL96" s="116"/>
      <c r="BN96" s="28" t="b">
        <f t="shared" si="30"/>
        <v>0</v>
      </c>
      <c r="BO96" s="28" t="b">
        <f t="shared" si="31"/>
        <v>0</v>
      </c>
      <c r="BP96" s="28" t="b">
        <f t="shared" si="32"/>
        <v>0</v>
      </c>
      <c r="BQ96" s="28" t="b">
        <f t="shared" si="48"/>
        <v>0</v>
      </c>
      <c r="BR96" s="28">
        <f t="shared" si="33"/>
        <v>0</v>
      </c>
      <c r="BS96" s="28">
        <f t="shared" si="34"/>
        <v>1</v>
      </c>
      <c r="BT96" s="28" t="b">
        <f t="shared" si="35"/>
        <v>0</v>
      </c>
      <c r="BU96" s="28">
        <f t="shared" si="52"/>
        <v>0</v>
      </c>
      <c r="BW96" s="28">
        <f t="shared" si="49"/>
        <v>0</v>
      </c>
      <c r="BX96" s="28">
        <f t="shared" si="50"/>
        <v>0</v>
      </c>
      <c r="BY96" s="28">
        <f t="shared" si="51"/>
        <v>0</v>
      </c>
    </row>
    <row r="97" spans="51:77" x14ac:dyDescent="0.25">
      <c r="AY97" s="28">
        <v>97</v>
      </c>
      <c r="AZ97" s="115">
        <f t="shared" si="36"/>
        <v>0</v>
      </c>
      <c r="BA97" s="116" t="str">
        <f t="shared" si="37"/>
        <v/>
      </c>
      <c r="BB97" s="116" t="str">
        <f t="shared" si="38"/>
        <v/>
      </c>
      <c r="BC97" s="116" t="str">
        <f t="shared" si="39"/>
        <v/>
      </c>
      <c r="BD97" s="116" t="str">
        <f t="shared" si="40"/>
        <v/>
      </c>
      <c r="BE97" s="116">
        <f t="shared" si="41"/>
        <v>0</v>
      </c>
      <c r="BF97" s="116">
        <f t="shared" si="42"/>
        <v>4</v>
      </c>
      <c r="BG97" s="116" t="str">
        <f t="shared" si="43"/>
        <v/>
      </c>
      <c r="BH97" s="116" t="str">
        <f t="shared" si="44"/>
        <v/>
      </c>
      <c r="BI97" s="116" t="str">
        <f t="shared" si="45"/>
        <v/>
      </c>
      <c r="BJ97" s="116" t="str">
        <f t="shared" si="46"/>
        <v/>
      </c>
      <c r="BK97" s="116" t="str">
        <f t="shared" si="47"/>
        <v/>
      </c>
      <c r="BL97" s="116"/>
      <c r="BN97" s="28" t="b">
        <f t="shared" si="30"/>
        <v>0</v>
      </c>
      <c r="BO97" s="28" t="b">
        <f t="shared" si="31"/>
        <v>0</v>
      </c>
      <c r="BP97" s="28" t="b">
        <f t="shared" si="32"/>
        <v>0</v>
      </c>
      <c r="BQ97" s="28" t="b">
        <f t="shared" si="48"/>
        <v>0</v>
      </c>
      <c r="BR97" s="28">
        <f t="shared" si="33"/>
        <v>0</v>
      </c>
      <c r="BS97" s="28">
        <f t="shared" si="34"/>
        <v>1</v>
      </c>
      <c r="BT97" s="28" t="b">
        <f t="shared" si="35"/>
        <v>0</v>
      </c>
      <c r="BU97" s="28">
        <f t="shared" si="52"/>
        <v>0</v>
      </c>
      <c r="BW97" s="28">
        <f t="shared" si="49"/>
        <v>0</v>
      </c>
      <c r="BX97" s="28">
        <f t="shared" si="50"/>
        <v>0</v>
      </c>
      <c r="BY97" s="28">
        <f t="shared" si="51"/>
        <v>0</v>
      </c>
    </row>
    <row r="98" spans="51:77" x14ac:dyDescent="0.25">
      <c r="AY98" s="28">
        <v>98</v>
      </c>
      <c r="AZ98" s="115">
        <f t="shared" si="36"/>
        <v>0</v>
      </c>
      <c r="BA98" s="116" t="str">
        <f t="shared" si="37"/>
        <v/>
      </c>
      <c r="BB98" s="116" t="str">
        <f t="shared" si="38"/>
        <v/>
      </c>
      <c r="BC98" s="116" t="str">
        <f t="shared" si="39"/>
        <v/>
      </c>
      <c r="BD98" s="116" t="str">
        <f t="shared" si="40"/>
        <v/>
      </c>
      <c r="BE98" s="116">
        <f t="shared" si="41"/>
        <v>0</v>
      </c>
      <c r="BF98" s="116">
        <f t="shared" si="42"/>
        <v>4</v>
      </c>
      <c r="BG98" s="116" t="str">
        <f t="shared" si="43"/>
        <v/>
      </c>
      <c r="BH98" s="116" t="str">
        <f t="shared" si="44"/>
        <v/>
      </c>
      <c r="BI98" s="116" t="str">
        <f t="shared" si="45"/>
        <v/>
      </c>
      <c r="BJ98" s="116" t="str">
        <f t="shared" si="46"/>
        <v/>
      </c>
      <c r="BK98" s="116" t="str">
        <f t="shared" si="47"/>
        <v/>
      </c>
      <c r="BL98" s="116"/>
      <c r="BN98" s="28" t="b">
        <f t="shared" ref="BN98:BN129" si="53">IF(AND(BA98=1,BJ98&gt;0),0.5/BI98,IF(AND(BA98=1,BJ98=0),1/BI98,IF(BA98=2,1/BJ98,IF(AND(BA98=3,BB98=1),0.3,IF(AND(BA98=3,BB98&gt;1),0.5/BB98)))))</f>
        <v>0</v>
      </c>
      <c r="BO98" s="28" t="b">
        <f t="shared" ref="BO98:BO129" si="54">IF(BK98=1,1,IF(BK98=2,0.7))</f>
        <v>0</v>
      </c>
      <c r="BP98" s="28" t="b">
        <f t="shared" ref="BP98:BP129" si="55">IF(BC98=1,1,IF(BC98=2,0.75,IF(BC98=3,0.5,IF(BC98=4,0.25))))</f>
        <v>0</v>
      </c>
      <c r="BQ98" s="28" t="b">
        <f t="shared" si="48"/>
        <v>0</v>
      </c>
      <c r="BR98" s="28">
        <f t="shared" ref="BR98:BR129" si="56">IF(AND(BE98&gt;0,BH98=2),POWER((BE98+1),2),IF(AND(BE98&gt;0,BH98=1,BA98=3),BE98*0.2,IF(AND(BE98&gt;0,BH98=1,BA98&lt;3),POWER((BE98+1),2),IF(BE98=0,0,"FALSE"))))</f>
        <v>0</v>
      </c>
      <c r="BS98" s="28">
        <f t="shared" ref="BS98:BS129" si="57">IF(BF98=1,1.6,IF(BF98=2,1.4,IF(BF98=3,1.2,IF(BF98=4,1,IF(BF98=0,1)))))</f>
        <v>1</v>
      </c>
      <c r="BT98" s="28" t="b">
        <f t="shared" ref="BT98:BT129" si="58">IF(BG98=1,1.2,IF(BG98=2,1,IF(BG98=0,1)))</f>
        <v>0</v>
      </c>
      <c r="BU98" s="28">
        <f t="shared" si="52"/>
        <v>0</v>
      </c>
      <c r="BW98" s="28">
        <f t="shared" si="49"/>
        <v>0</v>
      </c>
      <c r="BX98" s="28">
        <f t="shared" si="50"/>
        <v>0</v>
      </c>
      <c r="BY98" s="28">
        <f t="shared" si="51"/>
        <v>0</v>
      </c>
    </row>
    <row r="99" spans="51:77" x14ac:dyDescent="0.25">
      <c r="AY99" s="28">
        <v>99</v>
      </c>
      <c r="AZ99" s="115">
        <f t="shared" si="36"/>
        <v>0</v>
      </c>
      <c r="BA99" s="116" t="str">
        <f t="shared" si="37"/>
        <v/>
      </c>
      <c r="BB99" s="116" t="str">
        <f t="shared" si="38"/>
        <v/>
      </c>
      <c r="BC99" s="116" t="str">
        <f t="shared" si="39"/>
        <v/>
      </c>
      <c r="BD99" s="116" t="str">
        <f t="shared" si="40"/>
        <v/>
      </c>
      <c r="BE99" s="116">
        <f t="shared" si="41"/>
        <v>0</v>
      </c>
      <c r="BF99" s="116">
        <f t="shared" si="42"/>
        <v>4</v>
      </c>
      <c r="BG99" s="116" t="str">
        <f t="shared" si="43"/>
        <v/>
      </c>
      <c r="BH99" s="116" t="str">
        <f t="shared" si="44"/>
        <v/>
      </c>
      <c r="BI99" s="116" t="str">
        <f t="shared" si="45"/>
        <v/>
      </c>
      <c r="BJ99" s="116" t="str">
        <f t="shared" si="46"/>
        <v/>
      </c>
      <c r="BK99" s="116" t="str">
        <f t="shared" si="47"/>
        <v/>
      </c>
      <c r="BL99" s="116"/>
      <c r="BN99" s="28" t="b">
        <f t="shared" si="53"/>
        <v>0</v>
      </c>
      <c r="BO99" s="28" t="b">
        <f t="shared" si="54"/>
        <v>0</v>
      </c>
      <c r="BP99" s="28" t="b">
        <f t="shared" si="55"/>
        <v>0</v>
      </c>
      <c r="BQ99" s="28" t="b">
        <f t="shared" si="48"/>
        <v>0</v>
      </c>
      <c r="BR99" s="28">
        <f t="shared" si="56"/>
        <v>0</v>
      </c>
      <c r="BS99" s="28">
        <f t="shared" si="57"/>
        <v>1</v>
      </c>
      <c r="BT99" s="28" t="b">
        <f t="shared" si="58"/>
        <v>0</v>
      </c>
      <c r="BU99" s="28">
        <f t="shared" si="52"/>
        <v>0</v>
      </c>
      <c r="BW99" s="28">
        <f t="shared" si="49"/>
        <v>0</v>
      </c>
      <c r="BX99" s="28">
        <f t="shared" si="50"/>
        <v>0</v>
      </c>
      <c r="BY99" s="28">
        <f t="shared" si="51"/>
        <v>0</v>
      </c>
    </row>
    <row r="100" spans="51:77" x14ac:dyDescent="0.25">
      <c r="AY100" s="28">
        <v>100</v>
      </c>
      <c r="AZ100" s="115">
        <f t="shared" si="36"/>
        <v>0</v>
      </c>
      <c r="BA100" s="116" t="str">
        <f t="shared" si="37"/>
        <v/>
      </c>
      <c r="BB100" s="116" t="str">
        <f t="shared" si="38"/>
        <v/>
      </c>
      <c r="BC100" s="116" t="str">
        <f t="shared" si="39"/>
        <v/>
      </c>
      <c r="BD100" s="116" t="str">
        <f t="shared" si="40"/>
        <v/>
      </c>
      <c r="BE100" s="116">
        <f t="shared" si="41"/>
        <v>0</v>
      </c>
      <c r="BF100" s="116">
        <f t="shared" si="42"/>
        <v>4</v>
      </c>
      <c r="BG100" s="116" t="str">
        <f t="shared" si="43"/>
        <v/>
      </c>
      <c r="BH100" s="116" t="str">
        <f t="shared" si="44"/>
        <v/>
      </c>
      <c r="BI100" s="116" t="str">
        <f t="shared" si="45"/>
        <v/>
      </c>
      <c r="BJ100" s="116" t="str">
        <f t="shared" si="46"/>
        <v/>
      </c>
      <c r="BK100" s="116" t="str">
        <f t="shared" si="47"/>
        <v/>
      </c>
      <c r="BL100" s="116"/>
      <c r="BN100" s="28" t="b">
        <f t="shared" si="53"/>
        <v>0</v>
      </c>
      <c r="BO100" s="28" t="b">
        <f t="shared" si="54"/>
        <v>0</v>
      </c>
      <c r="BP100" s="28" t="b">
        <f t="shared" si="55"/>
        <v>0</v>
      </c>
      <c r="BQ100" s="28" t="b">
        <f t="shared" si="48"/>
        <v>0</v>
      </c>
      <c r="BR100" s="28">
        <f t="shared" si="56"/>
        <v>0</v>
      </c>
      <c r="BS100" s="28">
        <f t="shared" si="57"/>
        <v>1</v>
      </c>
      <c r="BT100" s="28" t="b">
        <f t="shared" si="58"/>
        <v>0</v>
      </c>
      <c r="BU100" s="28">
        <f t="shared" si="52"/>
        <v>0</v>
      </c>
      <c r="BW100" s="28">
        <f t="shared" si="49"/>
        <v>0</v>
      </c>
      <c r="BX100" s="28">
        <f t="shared" si="50"/>
        <v>0</v>
      </c>
      <c r="BY100" s="28">
        <f t="shared" si="51"/>
        <v>0</v>
      </c>
    </row>
    <row r="101" spans="51:77" x14ac:dyDescent="0.25">
      <c r="AY101" s="28">
        <v>101</v>
      </c>
      <c r="AZ101" s="115">
        <f t="shared" si="36"/>
        <v>0</v>
      </c>
      <c r="BA101" s="116" t="str">
        <f t="shared" si="37"/>
        <v/>
      </c>
      <c r="BB101" s="116" t="str">
        <f t="shared" si="38"/>
        <v/>
      </c>
      <c r="BC101" s="116" t="str">
        <f t="shared" si="39"/>
        <v/>
      </c>
      <c r="BD101" s="116" t="str">
        <f t="shared" si="40"/>
        <v/>
      </c>
      <c r="BE101" s="116">
        <f t="shared" si="41"/>
        <v>0</v>
      </c>
      <c r="BF101" s="116">
        <f t="shared" si="42"/>
        <v>4</v>
      </c>
      <c r="BG101" s="116" t="str">
        <f t="shared" si="43"/>
        <v/>
      </c>
      <c r="BH101" s="116" t="str">
        <f t="shared" si="44"/>
        <v/>
      </c>
      <c r="BI101" s="116" t="str">
        <f t="shared" si="45"/>
        <v/>
      </c>
      <c r="BJ101" s="116" t="str">
        <f t="shared" si="46"/>
        <v/>
      </c>
      <c r="BK101" s="116" t="str">
        <f t="shared" si="47"/>
        <v/>
      </c>
      <c r="BL101" s="116"/>
      <c r="BN101" s="28" t="b">
        <f t="shared" si="53"/>
        <v>0</v>
      </c>
      <c r="BO101" s="28" t="b">
        <f t="shared" si="54"/>
        <v>0</v>
      </c>
      <c r="BP101" s="28" t="b">
        <f t="shared" si="55"/>
        <v>0</v>
      </c>
      <c r="BQ101" s="28" t="b">
        <f t="shared" si="48"/>
        <v>0</v>
      </c>
      <c r="BR101" s="28">
        <f t="shared" si="56"/>
        <v>0</v>
      </c>
      <c r="BS101" s="28">
        <f t="shared" si="57"/>
        <v>1</v>
      </c>
      <c r="BT101" s="28" t="b">
        <f t="shared" si="58"/>
        <v>0</v>
      </c>
      <c r="BU101" s="28">
        <f t="shared" si="52"/>
        <v>0</v>
      </c>
      <c r="BW101" s="28">
        <f t="shared" si="49"/>
        <v>0</v>
      </c>
      <c r="BX101" s="28">
        <f t="shared" si="50"/>
        <v>0</v>
      </c>
      <c r="BY101" s="28">
        <f t="shared" si="51"/>
        <v>0</v>
      </c>
    </row>
    <row r="102" spans="51:77" x14ac:dyDescent="0.25">
      <c r="AY102" s="28">
        <v>102</v>
      </c>
      <c r="AZ102" s="115">
        <f t="shared" si="36"/>
        <v>0</v>
      </c>
      <c r="BA102" s="116" t="str">
        <f t="shared" si="37"/>
        <v/>
      </c>
      <c r="BB102" s="116" t="str">
        <f t="shared" si="38"/>
        <v/>
      </c>
      <c r="BC102" s="116" t="str">
        <f t="shared" si="39"/>
        <v/>
      </c>
      <c r="BD102" s="116" t="str">
        <f t="shared" si="40"/>
        <v/>
      </c>
      <c r="BE102" s="116">
        <f t="shared" si="41"/>
        <v>0</v>
      </c>
      <c r="BF102" s="116">
        <f t="shared" si="42"/>
        <v>4</v>
      </c>
      <c r="BG102" s="116" t="str">
        <f t="shared" si="43"/>
        <v/>
      </c>
      <c r="BH102" s="116" t="str">
        <f t="shared" si="44"/>
        <v/>
      </c>
      <c r="BI102" s="116" t="str">
        <f t="shared" si="45"/>
        <v/>
      </c>
      <c r="BJ102" s="116" t="str">
        <f t="shared" si="46"/>
        <v/>
      </c>
      <c r="BK102" s="116" t="str">
        <f t="shared" si="47"/>
        <v/>
      </c>
      <c r="BL102" s="116"/>
      <c r="BN102" s="28" t="b">
        <f t="shared" si="53"/>
        <v>0</v>
      </c>
      <c r="BO102" s="28" t="b">
        <f t="shared" si="54"/>
        <v>0</v>
      </c>
      <c r="BP102" s="28" t="b">
        <f t="shared" si="55"/>
        <v>0</v>
      </c>
      <c r="BQ102" s="28" t="b">
        <f t="shared" si="48"/>
        <v>0</v>
      </c>
      <c r="BR102" s="28">
        <f t="shared" si="56"/>
        <v>0</v>
      </c>
      <c r="BS102" s="28">
        <f t="shared" si="57"/>
        <v>1</v>
      </c>
      <c r="BT102" s="28" t="b">
        <f t="shared" si="58"/>
        <v>0</v>
      </c>
      <c r="BU102" s="28">
        <f t="shared" si="52"/>
        <v>0</v>
      </c>
      <c r="BW102" s="28">
        <f t="shared" si="49"/>
        <v>0</v>
      </c>
      <c r="BX102" s="28">
        <f t="shared" si="50"/>
        <v>0</v>
      </c>
      <c r="BY102" s="28">
        <f t="shared" si="51"/>
        <v>0</v>
      </c>
    </row>
    <row r="103" spans="51:77" x14ac:dyDescent="0.25">
      <c r="AY103" s="28">
        <v>103</v>
      </c>
      <c r="AZ103" s="115">
        <f t="shared" si="36"/>
        <v>0</v>
      </c>
      <c r="BA103" s="116" t="str">
        <f t="shared" si="37"/>
        <v/>
      </c>
      <c r="BB103" s="116" t="str">
        <f t="shared" si="38"/>
        <v/>
      </c>
      <c r="BC103" s="116" t="str">
        <f t="shared" si="39"/>
        <v/>
      </c>
      <c r="BD103" s="116" t="str">
        <f t="shared" si="40"/>
        <v/>
      </c>
      <c r="BE103" s="116">
        <f t="shared" si="41"/>
        <v>0</v>
      </c>
      <c r="BF103" s="116">
        <f t="shared" si="42"/>
        <v>4</v>
      </c>
      <c r="BG103" s="116" t="str">
        <f t="shared" si="43"/>
        <v/>
      </c>
      <c r="BH103" s="116" t="str">
        <f t="shared" si="44"/>
        <v/>
      </c>
      <c r="BI103" s="116" t="str">
        <f t="shared" si="45"/>
        <v/>
      </c>
      <c r="BJ103" s="116" t="str">
        <f t="shared" si="46"/>
        <v/>
      </c>
      <c r="BK103" s="116" t="str">
        <f t="shared" si="47"/>
        <v/>
      </c>
      <c r="BL103" s="116"/>
      <c r="BN103" s="28" t="b">
        <f t="shared" si="53"/>
        <v>0</v>
      </c>
      <c r="BO103" s="28" t="b">
        <f t="shared" si="54"/>
        <v>0</v>
      </c>
      <c r="BP103" s="28" t="b">
        <f t="shared" si="55"/>
        <v>0</v>
      </c>
      <c r="BQ103" s="28" t="b">
        <f t="shared" si="48"/>
        <v>0</v>
      </c>
      <c r="BR103" s="28">
        <f t="shared" si="56"/>
        <v>0</v>
      </c>
      <c r="BS103" s="28">
        <f t="shared" si="57"/>
        <v>1</v>
      </c>
      <c r="BT103" s="28" t="b">
        <f t="shared" si="58"/>
        <v>0</v>
      </c>
      <c r="BU103" s="28">
        <f t="shared" si="52"/>
        <v>0</v>
      </c>
      <c r="BW103" s="28">
        <f t="shared" si="49"/>
        <v>0</v>
      </c>
      <c r="BX103" s="28">
        <f t="shared" si="50"/>
        <v>0</v>
      </c>
      <c r="BY103" s="28">
        <f t="shared" si="51"/>
        <v>0</v>
      </c>
    </row>
    <row r="104" spans="51:77" x14ac:dyDescent="0.25">
      <c r="AY104" s="28">
        <v>104</v>
      </c>
      <c r="AZ104" s="115">
        <f t="shared" si="36"/>
        <v>0</v>
      </c>
      <c r="BA104" s="116" t="str">
        <f t="shared" si="37"/>
        <v/>
      </c>
      <c r="BB104" s="116" t="str">
        <f t="shared" si="38"/>
        <v/>
      </c>
      <c r="BC104" s="116" t="str">
        <f t="shared" si="39"/>
        <v/>
      </c>
      <c r="BD104" s="116" t="str">
        <f t="shared" si="40"/>
        <v/>
      </c>
      <c r="BE104" s="116">
        <f t="shared" si="41"/>
        <v>0</v>
      </c>
      <c r="BF104" s="116">
        <f t="shared" si="42"/>
        <v>4</v>
      </c>
      <c r="BG104" s="116" t="str">
        <f t="shared" si="43"/>
        <v/>
      </c>
      <c r="BH104" s="116" t="str">
        <f t="shared" si="44"/>
        <v/>
      </c>
      <c r="BI104" s="116" t="str">
        <f t="shared" si="45"/>
        <v/>
      </c>
      <c r="BJ104" s="116" t="str">
        <f t="shared" si="46"/>
        <v/>
      </c>
      <c r="BK104" s="116" t="str">
        <f t="shared" si="47"/>
        <v/>
      </c>
      <c r="BL104" s="116"/>
      <c r="BN104" s="28" t="b">
        <f t="shared" si="53"/>
        <v>0</v>
      </c>
      <c r="BO104" s="28" t="b">
        <f t="shared" si="54"/>
        <v>0</v>
      </c>
      <c r="BP104" s="28" t="b">
        <f t="shared" si="55"/>
        <v>0</v>
      </c>
      <c r="BQ104" s="28" t="b">
        <f t="shared" si="48"/>
        <v>0</v>
      </c>
      <c r="BR104" s="28">
        <f t="shared" si="56"/>
        <v>0</v>
      </c>
      <c r="BS104" s="28">
        <f t="shared" si="57"/>
        <v>1</v>
      </c>
      <c r="BT104" s="28" t="b">
        <f t="shared" si="58"/>
        <v>0</v>
      </c>
      <c r="BU104" s="28">
        <f t="shared" si="52"/>
        <v>0</v>
      </c>
      <c r="BW104" s="28">
        <f t="shared" si="49"/>
        <v>0</v>
      </c>
      <c r="BX104" s="28">
        <f t="shared" si="50"/>
        <v>0</v>
      </c>
      <c r="BY104" s="28">
        <f t="shared" si="51"/>
        <v>0</v>
      </c>
    </row>
    <row r="105" spans="51:77" x14ac:dyDescent="0.25">
      <c r="AY105" s="28">
        <v>105</v>
      </c>
      <c r="AZ105" s="115">
        <f t="shared" si="36"/>
        <v>0</v>
      </c>
      <c r="BA105" s="116" t="str">
        <f t="shared" si="37"/>
        <v/>
      </c>
      <c r="BB105" s="116" t="str">
        <f t="shared" si="38"/>
        <v/>
      </c>
      <c r="BC105" s="116" t="str">
        <f t="shared" si="39"/>
        <v/>
      </c>
      <c r="BD105" s="116" t="str">
        <f t="shared" si="40"/>
        <v/>
      </c>
      <c r="BE105" s="116">
        <f t="shared" si="41"/>
        <v>0</v>
      </c>
      <c r="BF105" s="116">
        <f t="shared" si="42"/>
        <v>4</v>
      </c>
      <c r="BG105" s="116" t="str">
        <f t="shared" si="43"/>
        <v/>
      </c>
      <c r="BH105" s="116" t="str">
        <f t="shared" si="44"/>
        <v/>
      </c>
      <c r="BI105" s="116" t="str">
        <f t="shared" si="45"/>
        <v/>
      </c>
      <c r="BJ105" s="116" t="str">
        <f t="shared" si="46"/>
        <v/>
      </c>
      <c r="BK105" s="116" t="str">
        <f t="shared" si="47"/>
        <v/>
      </c>
      <c r="BL105" s="116"/>
      <c r="BN105" s="28" t="b">
        <f t="shared" si="53"/>
        <v>0</v>
      </c>
      <c r="BO105" s="28" t="b">
        <f t="shared" si="54"/>
        <v>0</v>
      </c>
      <c r="BP105" s="28" t="b">
        <f t="shared" si="55"/>
        <v>0</v>
      </c>
      <c r="BQ105" s="28" t="b">
        <f t="shared" si="48"/>
        <v>0</v>
      </c>
      <c r="BR105" s="28">
        <f t="shared" si="56"/>
        <v>0</v>
      </c>
      <c r="BS105" s="28">
        <f t="shared" si="57"/>
        <v>1</v>
      </c>
      <c r="BT105" s="28" t="b">
        <f t="shared" si="58"/>
        <v>0</v>
      </c>
      <c r="BU105" s="28">
        <f t="shared" si="52"/>
        <v>0</v>
      </c>
      <c r="BW105" s="28">
        <f t="shared" si="49"/>
        <v>0</v>
      </c>
      <c r="BX105" s="28">
        <f t="shared" si="50"/>
        <v>0</v>
      </c>
      <c r="BY105" s="28">
        <f t="shared" si="51"/>
        <v>0</v>
      </c>
    </row>
    <row r="106" spans="51:77" x14ac:dyDescent="0.25">
      <c r="AY106" s="28">
        <v>106</v>
      </c>
      <c r="AZ106" s="115">
        <f t="shared" si="36"/>
        <v>0</v>
      </c>
      <c r="BA106" s="116" t="str">
        <f t="shared" si="37"/>
        <v/>
      </c>
      <c r="BB106" s="116" t="str">
        <f t="shared" si="38"/>
        <v/>
      </c>
      <c r="BC106" s="116" t="str">
        <f t="shared" si="39"/>
        <v/>
      </c>
      <c r="BD106" s="116" t="str">
        <f t="shared" si="40"/>
        <v/>
      </c>
      <c r="BE106" s="116">
        <f t="shared" si="41"/>
        <v>0</v>
      </c>
      <c r="BF106" s="116">
        <f t="shared" si="42"/>
        <v>4</v>
      </c>
      <c r="BG106" s="116" t="str">
        <f t="shared" si="43"/>
        <v/>
      </c>
      <c r="BH106" s="116" t="str">
        <f t="shared" si="44"/>
        <v/>
      </c>
      <c r="BI106" s="116" t="str">
        <f t="shared" si="45"/>
        <v/>
      </c>
      <c r="BJ106" s="116" t="str">
        <f t="shared" si="46"/>
        <v/>
      </c>
      <c r="BK106" s="116" t="str">
        <f t="shared" si="47"/>
        <v/>
      </c>
      <c r="BL106" s="116"/>
      <c r="BN106" s="28" t="b">
        <f t="shared" si="53"/>
        <v>0</v>
      </c>
      <c r="BO106" s="28" t="b">
        <f t="shared" si="54"/>
        <v>0</v>
      </c>
      <c r="BP106" s="28" t="b">
        <f t="shared" si="55"/>
        <v>0</v>
      </c>
      <c r="BQ106" s="28" t="b">
        <f t="shared" si="48"/>
        <v>0</v>
      </c>
      <c r="BR106" s="28">
        <f t="shared" si="56"/>
        <v>0</v>
      </c>
      <c r="BS106" s="28">
        <f t="shared" si="57"/>
        <v>1</v>
      </c>
      <c r="BT106" s="28" t="b">
        <f t="shared" si="58"/>
        <v>0</v>
      </c>
      <c r="BU106" s="28">
        <f t="shared" si="52"/>
        <v>0</v>
      </c>
      <c r="BW106" s="28">
        <f t="shared" si="49"/>
        <v>0</v>
      </c>
      <c r="BX106" s="28">
        <f t="shared" si="50"/>
        <v>0</v>
      </c>
      <c r="BY106" s="28">
        <f t="shared" si="51"/>
        <v>0</v>
      </c>
    </row>
    <row r="107" spans="51:77" x14ac:dyDescent="0.25">
      <c r="AY107" s="28">
        <v>107</v>
      </c>
      <c r="AZ107" s="115">
        <f t="shared" si="36"/>
        <v>0</v>
      </c>
      <c r="BA107" s="116" t="str">
        <f t="shared" si="37"/>
        <v/>
      </c>
      <c r="BB107" s="116" t="str">
        <f t="shared" si="38"/>
        <v/>
      </c>
      <c r="BC107" s="116" t="str">
        <f t="shared" si="39"/>
        <v/>
      </c>
      <c r="BD107" s="116" t="str">
        <f t="shared" si="40"/>
        <v/>
      </c>
      <c r="BE107" s="116">
        <f t="shared" si="41"/>
        <v>0</v>
      </c>
      <c r="BF107" s="116">
        <f t="shared" si="42"/>
        <v>4</v>
      </c>
      <c r="BG107" s="116" t="str">
        <f t="shared" si="43"/>
        <v/>
      </c>
      <c r="BH107" s="116" t="str">
        <f t="shared" si="44"/>
        <v/>
      </c>
      <c r="BI107" s="116" t="str">
        <f t="shared" si="45"/>
        <v/>
      </c>
      <c r="BJ107" s="116" t="str">
        <f t="shared" si="46"/>
        <v/>
      </c>
      <c r="BK107" s="116" t="str">
        <f t="shared" si="47"/>
        <v/>
      </c>
      <c r="BL107" s="116"/>
      <c r="BN107" s="28" t="b">
        <f t="shared" si="53"/>
        <v>0</v>
      </c>
      <c r="BO107" s="28" t="b">
        <f t="shared" si="54"/>
        <v>0</v>
      </c>
      <c r="BP107" s="28" t="b">
        <f t="shared" si="55"/>
        <v>0</v>
      </c>
      <c r="BQ107" s="28" t="b">
        <f t="shared" si="48"/>
        <v>0</v>
      </c>
      <c r="BR107" s="28">
        <f t="shared" si="56"/>
        <v>0</v>
      </c>
      <c r="BS107" s="28">
        <f t="shared" si="57"/>
        <v>1</v>
      </c>
      <c r="BT107" s="28" t="b">
        <f t="shared" si="58"/>
        <v>0</v>
      </c>
      <c r="BU107" s="28">
        <f t="shared" si="52"/>
        <v>0</v>
      </c>
      <c r="BW107" s="28">
        <f t="shared" si="49"/>
        <v>0</v>
      </c>
      <c r="BX107" s="28">
        <f t="shared" si="50"/>
        <v>0</v>
      </c>
      <c r="BY107" s="28">
        <f t="shared" si="51"/>
        <v>0</v>
      </c>
    </row>
    <row r="108" spans="51:77" x14ac:dyDescent="0.25">
      <c r="AY108" s="28">
        <v>108</v>
      </c>
      <c r="AZ108" s="115">
        <f t="shared" si="36"/>
        <v>0</v>
      </c>
      <c r="BA108" s="116" t="str">
        <f t="shared" si="37"/>
        <v/>
      </c>
      <c r="BB108" s="116" t="str">
        <f t="shared" si="38"/>
        <v/>
      </c>
      <c r="BC108" s="116" t="str">
        <f t="shared" si="39"/>
        <v/>
      </c>
      <c r="BD108" s="116" t="str">
        <f t="shared" si="40"/>
        <v/>
      </c>
      <c r="BE108" s="116">
        <f t="shared" si="41"/>
        <v>0</v>
      </c>
      <c r="BF108" s="116">
        <f t="shared" si="42"/>
        <v>4</v>
      </c>
      <c r="BG108" s="116" t="str">
        <f t="shared" si="43"/>
        <v/>
      </c>
      <c r="BH108" s="116" t="str">
        <f t="shared" si="44"/>
        <v/>
      </c>
      <c r="BI108" s="116" t="str">
        <f t="shared" si="45"/>
        <v/>
      </c>
      <c r="BJ108" s="116" t="str">
        <f t="shared" si="46"/>
        <v/>
      </c>
      <c r="BK108" s="116" t="str">
        <f t="shared" si="47"/>
        <v/>
      </c>
      <c r="BL108" s="116"/>
      <c r="BN108" s="28" t="b">
        <f t="shared" si="53"/>
        <v>0</v>
      </c>
      <c r="BO108" s="28" t="b">
        <f t="shared" si="54"/>
        <v>0</v>
      </c>
      <c r="BP108" s="28" t="b">
        <f t="shared" si="55"/>
        <v>0</v>
      </c>
      <c r="BQ108" s="28" t="b">
        <f t="shared" si="48"/>
        <v>0</v>
      </c>
      <c r="BR108" s="28">
        <f t="shared" si="56"/>
        <v>0</v>
      </c>
      <c r="BS108" s="28">
        <f t="shared" si="57"/>
        <v>1</v>
      </c>
      <c r="BT108" s="28" t="b">
        <f t="shared" si="58"/>
        <v>0</v>
      </c>
      <c r="BU108" s="28">
        <f t="shared" si="52"/>
        <v>0</v>
      </c>
      <c r="BW108" s="28">
        <f t="shared" si="49"/>
        <v>0</v>
      </c>
      <c r="BX108" s="28">
        <f t="shared" si="50"/>
        <v>0</v>
      </c>
      <c r="BY108" s="28">
        <f t="shared" si="51"/>
        <v>0</v>
      </c>
    </row>
    <row r="109" spans="51:77" x14ac:dyDescent="0.25">
      <c r="AY109" s="28">
        <v>109</v>
      </c>
      <c r="AZ109" s="115">
        <f t="shared" si="36"/>
        <v>0</v>
      </c>
      <c r="BA109" s="116" t="str">
        <f t="shared" si="37"/>
        <v/>
      </c>
      <c r="BB109" s="116" t="str">
        <f t="shared" si="38"/>
        <v/>
      </c>
      <c r="BC109" s="116" t="str">
        <f t="shared" si="39"/>
        <v/>
      </c>
      <c r="BD109" s="116" t="str">
        <f t="shared" si="40"/>
        <v/>
      </c>
      <c r="BE109" s="116">
        <f t="shared" si="41"/>
        <v>0</v>
      </c>
      <c r="BF109" s="116">
        <f t="shared" si="42"/>
        <v>4</v>
      </c>
      <c r="BG109" s="116" t="str">
        <f t="shared" si="43"/>
        <v/>
      </c>
      <c r="BH109" s="116" t="str">
        <f t="shared" si="44"/>
        <v/>
      </c>
      <c r="BI109" s="116" t="str">
        <f t="shared" si="45"/>
        <v/>
      </c>
      <c r="BJ109" s="116" t="str">
        <f t="shared" si="46"/>
        <v/>
      </c>
      <c r="BK109" s="116" t="str">
        <f t="shared" si="47"/>
        <v/>
      </c>
      <c r="BL109" s="116"/>
      <c r="BN109" s="28" t="b">
        <f t="shared" si="53"/>
        <v>0</v>
      </c>
      <c r="BO109" s="28" t="b">
        <f t="shared" si="54"/>
        <v>0</v>
      </c>
      <c r="BP109" s="28" t="b">
        <f t="shared" si="55"/>
        <v>0</v>
      </c>
      <c r="BQ109" s="28" t="b">
        <f t="shared" si="48"/>
        <v>0</v>
      </c>
      <c r="BR109" s="28">
        <f t="shared" si="56"/>
        <v>0</v>
      </c>
      <c r="BS109" s="28">
        <f t="shared" si="57"/>
        <v>1</v>
      </c>
      <c r="BT109" s="28" t="b">
        <f t="shared" si="58"/>
        <v>0</v>
      </c>
      <c r="BU109" s="28">
        <f t="shared" si="52"/>
        <v>0</v>
      </c>
      <c r="BW109" s="28">
        <f t="shared" si="49"/>
        <v>0</v>
      </c>
      <c r="BX109" s="28">
        <f t="shared" si="50"/>
        <v>0</v>
      </c>
      <c r="BY109" s="28">
        <f t="shared" si="51"/>
        <v>0</v>
      </c>
    </row>
    <row r="110" spans="51:77" x14ac:dyDescent="0.25">
      <c r="AY110" s="28">
        <v>110</v>
      </c>
      <c r="AZ110" s="115">
        <f t="shared" si="36"/>
        <v>0</v>
      </c>
      <c r="BA110" s="116" t="str">
        <f t="shared" si="37"/>
        <v/>
      </c>
      <c r="BB110" s="116" t="str">
        <f t="shared" si="38"/>
        <v/>
      </c>
      <c r="BC110" s="116" t="str">
        <f t="shared" si="39"/>
        <v/>
      </c>
      <c r="BD110" s="116" t="str">
        <f t="shared" si="40"/>
        <v/>
      </c>
      <c r="BE110" s="116">
        <f t="shared" si="41"/>
        <v>0</v>
      </c>
      <c r="BF110" s="116">
        <f t="shared" si="42"/>
        <v>4</v>
      </c>
      <c r="BG110" s="116" t="str">
        <f t="shared" si="43"/>
        <v/>
      </c>
      <c r="BH110" s="116" t="str">
        <f t="shared" si="44"/>
        <v/>
      </c>
      <c r="BI110" s="116" t="str">
        <f t="shared" si="45"/>
        <v/>
      </c>
      <c r="BJ110" s="116" t="str">
        <f t="shared" si="46"/>
        <v/>
      </c>
      <c r="BK110" s="116" t="str">
        <f t="shared" si="47"/>
        <v/>
      </c>
      <c r="BL110" s="116"/>
      <c r="BN110" s="28" t="b">
        <f t="shared" si="53"/>
        <v>0</v>
      </c>
      <c r="BO110" s="28" t="b">
        <f t="shared" si="54"/>
        <v>0</v>
      </c>
      <c r="BP110" s="28" t="b">
        <f t="shared" si="55"/>
        <v>0</v>
      </c>
      <c r="BQ110" s="28" t="b">
        <f t="shared" si="48"/>
        <v>0</v>
      </c>
      <c r="BR110" s="28">
        <f t="shared" si="56"/>
        <v>0</v>
      </c>
      <c r="BS110" s="28">
        <f t="shared" si="57"/>
        <v>1</v>
      </c>
      <c r="BT110" s="28" t="b">
        <f t="shared" si="58"/>
        <v>0</v>
      </c>
      <c r="BU110" s="28">
        <f t="shared" si="52"/>
        <v>0</v>
      </c>
      <c r="BW110" s="28">
        <f t="shared" si="49"/>
        <v>0</v>
      </c>
      <c r="BX110" s="28">
        <f t="shared" si="50"/>
        <v>0</v>
      </c>
      <c r="BY110" s="28">
        <f t="shared" si="51"/>
        <v>0</v>
      </c>
    </row>
    <row r="111" spans="51:77" x14ac:dyDescent="0.25">
      <c r="AY111" s="28">
        <v>111</v>
      </c>
      <c r="AZ111" s="115">
        <f t="shared" si="36"/>
        <v>0</v>
      </c>
      <c r="BA111" s="116" t="str">
        <f t="shared" si="37"/>
        <v/>
      </c>
      <c r="BB111" s="116" t="str">
        <f t="shared" si="38"/>
        <v/>
      </c>
      <c r="BC111" s="116" t="str">
        <f t="shared" si="39"/>
        <v/>
      </c>
      <c r="BD111" s="116" t="str">
        <f t="shared" si="40"/>
        <v/>
      </c>
      <c r="BE111" s="116">
        <f t="shared" si="41"/>
        <v>0</v>
      </c>
      <c r="BF111" s="116">
        <f t="shared" si="42"/>
        <v>4</v>
      </c>
      <c r="BG111" s="116" t="str">
        <f t="shared" si="43"/>
        <v/>
      </c>
      <c r="BH111" s="116" t="str">
        <f t="shared" si="44"/>
        <v/>
      </c>
      <c r="BI111" s="116" t="str">
        <f t="shared" si="45"/>
        <v/>
      </c>
      <c r="BJ111" s="116" t="str">
        <f t="shared" si="46"/>
        <v/>
      </c>
      <c r="BK111" s="116" t="str">
        <f t="shared" si="47"/>
        <v/>
      </c>
      <c r="BL111" s="116"/>
      <c r="BN111" s="28" t="b">
        <f t="shared" si="53"/>
        <v>0</v>
      </c>
      <c r="BO111" s="28" t="b">
        <f t="shared" si="54"/>
        <v>0</v>
      </c>
      <c r="BP111" s="28" t="b">
        <f t="shared" si="55"/>
        <v>0</v>
      </c>
      <c r="BQ111" s="28" t="b">
        <f t="shared" si="48"/>
        <v>0</v>
      </c>
      <c r="BR111" s="28">
        <f t="shared" si="56"/>
        <v>0</v>
      </c>
      <c r="BS111" s="28">
        <f t="shared" si="57"/>
        <v>1</v>
      </c>
      <c r="BT111" s="28" t="b">
        <f t="shared" si="58"/>
        <v>0</v>
      </c>
      <c r="BU111" s="28">
        <f t="shared" si="52"/>
        <v>0</v>
      </c>
      <c r="BW111" s="28">
        <f t="shared" si="49"/>
        <v>0</v>
      </c>
      <c r="BX111" s="28">
        <f t="shared" si="50"/>
        <v>0</v>
      </c>
      <c r="BY111" s="28">
        <f t="shared" si="51"/>
        <v>0</v>
      </c>
    </row>
    <row r="112" spans="51:77" x14ac:dyDescent="0.25">
      <c r="AY112" s="28">
        <v>112</v>
      </c>
      <c r="AZ112" s="115">
        <f t="shared" si="36"/>
        <v>0</v>
      </c>
      <c r="BA112" s="116" t="str">
        <f t="shared" si="37"/>
        <v/>
      </c>
      <c r="BB112" s="116" t="str">
        <f t="shared" si="38"/>
        <v/>
      </c>
      <c r="BC112" s="116" t="str">
        <f t="shared" si="39"/>
        <v/>
      </c>
      <c r="BD112" s="116" t="str">
        <f t="shared" si="40"/>
        <v/>
      </c>
      <c r="BE112" s="116">
        <f t="shared" si="41"/>
        <v>0</v>
      </c>
      <c r="BF112" s="116">
        <f t="shared" si="42"/>
        <v>4</v>
      </c>
      <c r="BG112" s="116" t="str">
        <f t="shared" si="43"/>
        <v/>
      </c>
      <c r="BH112" s="116" t="str">
        <f t="shared" si="44"/>
        <v/>
      </c>
      <c r="BI112" s="116" t="str">
        <f t="shared" si="45"/>
        <v/>
      </c>
      <c r="BJ112" s="116" t="str">
        <f t="shared" si="46"/>
        <v/>
      </c>
      <c r="BK112" s="116" t="str">
        <f t="shared" si="47"/>
        <v/>
      </c>
      <c r="BL112" s="116"/>
      <c r="BN112" s="28" t="b">
        <f t="shared" si="53"/>
        <v>0</v>
      </c>
      <c r="BO112" s="28" t="b">
        <f t="shared" si="54"/>
        <v>0</v>
      </c>
      <c r="BP112" s="28" t="b">
        <f t="shared" si="55"/>
        <v>0</v>
      </c>
      <c r="BQ112" s="28" t="b">
        <f t="shared" si="48"/>
        <v>0</v>
      </c>
      <c r="BR112" s="28">
        <f t="shared" si="56"/>
        <v>0</v>
      </c>
      <c r="BS112" s="28">
        <f t="shared" si="57"/>
        <v>1</v>
      </c>
      <c r="BT112" s="28" t="b">
        <f t="shared" si="58"/>
        <v>0</v>
      </c>
      <c r="BU112" s="28">
        <f t="shared" si="52"/>
        <v>0</v>
      </c>
      <c r="BW112" s="28">
        <f t="shared" si="49"/>
        <v>0</v>
      </c>
      <c r="BX112" s="28">
        <f t="shared" si="50"/>
        <v>0</v>
      </c>
      <c r="BY112" s="28">
        <f t="shared" si="51"/>
        <v>0</v>
      </c>
    </row>
    <row r="113" spans="51:77" x14ac:dyDescent="0.25">
      <c r="AY113" s="28">
        <v>113</v>
      </c>
      <c r="AZ113" s="115">
        <f t="shared" si="36"/>
        <v>0</v>
      </c>
      <c r="BA113" s="116" t="str">
        <f t="shared" si="37"/>
        <v/>
      </c>
      <c r="BB113" s="116" t="str">
        <f t="shared" si="38"/>
        <v/>
      </c>
      <c r="BC113" s="116" t="str">
        <f t="shared" si="39"/>
        <v/>
      </c>
      <c r="BD113" s="116" t="str">
        <f t="shared" si="40"/>
        <v/>
      </c>
      <c r="BE113" s="116">
        <f t="shared" si="41"/>
        <v>0</v>
      </c>
      <c r="BF113" s="116">
        <f t="shared" si="42"/>
        <v>4</v>
      </c>
      <c r="BG113" s="116" t="str">
        <f t="shared" si="43"/>
        <v/>
      </c>
      <c r="BH113" s="116" t="str">
        <f t="shared" si="44"/>
        <v/>
      </c>
      <c r="BI113" s="116" t="str">
        <f t="shared" si="45"/>
        <v/>
      </c>
      <c r="BJ113" s="116" t="str">
        <f t="shared" si="46"/>
        <v/>
      </c>
      <c r="BK113" s="116" t="str">
        <f t="shared" si="47"/>
        <v/>
      </c>
      <c r="BL113" s="116"/>
      <c r="BN113" s="28" t="b">
        <f t="shared" si="53"/>
        <v>0</v>
      </c>
      <c r="BO113" s="28" t="b">
        <f t="shared" si="54"/>
        <v>0</v>
      </c>
      <c r="BP113" s="28" t="b">
        <f t="shared" si="55"/>
        <v>0</v>
      </c>
      <c r="BQ113" s="28" t="b">
        <f t="shared" si="48"/>
        <v>0</v>
      </c>
      <c r="BR113" s="28">
        <f t="shared" si="56"/>
        <v>0</v>
      </c>
      <c r="BS113" s="28">
        <f t="shared" si="57"/>
        <v>1</v>
      </c>
      <c r="BT113" s="28" t="b">
        <f t="shared" si="58"/>
        <v>0</v>
      </c>
      <c r="BU113" s="28">
        <f t="shared" si="52"/>
        <v>0</v>
      </c>
      <c r="BW113" s="28">
        <f t="shared" si="49"/>
        <v>0</v>
      </c>
      <c r="BX113" s="28">
        <f t="shared" si="50"/>
        <v>0</v>
      </c>
      <c r="BY113" s="28">
        <f t="shared" si="51"/>
        <v>0</v>
      </c>
    </row>
    <row r="114" spans="51:77" x14ac:dyDescent="0.25">
      <c r="AY114" s="28">
        <v>114</v>
      </c>
      <c r="AZ114" s="115">
        <f t="shared" si="36"/>
        <v>0</v>
      </c>
      <c r="BA114" s="116" t="str">
        <f t="shared" si="37"/>
        <v/>
      </c>
      <c r="BB114" s="116" t="str">
        <f t="shared" si="38"/>
        <v/>
      </c>
      <c r="BC114" s="116" t="str">
        <f t="shared" si="39"/>
        <v/>
      </c>
      <c r="BD114" s="116" t="str">
        <f t="shared" si="40"/>
        <v/>
      </c>
      <c r="BE114" s="116">
        <f t="shared" si="41"/>
        <v>0</v>
      </c>
      <c r="BF114" s="116">
        <f t="shared" si="42"/>
        <v>4</v>
      </c>
      <c r="BG114" s="116" t="str">
        <f t="shared" si="43"/>
        <v/>
      </c>
      <c r="BH114" s="116" t="str">
        <f t="shared" si="44"/>
        <v/>
      </c>
      <c r="BI114" s="116" t="str">
        <f t="shared" si="45"/>
        <v/>
      </c>
      <c r="BJ114" s="116" t="str">
        <f t="shared" si="46"/>
        <v/>
      </c>
      <c r="BK114" s="116" t="str">
        <f t="shared" si="47"/>
        <v/>
      </c>
      <c r="BL114" s="116"/>
      <c r="BN114" s="28" t="b">
        <f t="shared" si="53"/>
        <v>0</v>
      </c>
      <c r="BO114" s="28" t="b">
        <f t="shared" si="54"/>
        <v>0</v>
      </c>
      <c r="BP114" s="28" t="b">
        <f t="shared" si="55"/>
        <v>0</v>
      </c>
      <c r="BQ114" s="28" t="b">
        <f t="shared" si="48"/>
        <v>0</v>
      </c>
      <c r="BR114" s="28">
        <f t="shared" si="56"/>
        <v>0</v>
      </c>
      <c r="BS114" s="28">
        <f t="shared" si="57"/>
        <v>1</v>
      </c>
      <c r="BT114" s="28" t="b">
        <f t="shared" si="58"/>
        <v>0</v>
      </c>
      <c r="BU114" s="28">
        <f t="shared" si="52"/>
        <v>0</v>
      </c>
      <c r="BW114" s="28">
        <f t="shared" si="49"/>
        <v>0</v>
      </c>
      <c r="BX114" s="28">
        <f t="shared" si="50"/>
        <v>0</v>
      </c>
      <c r="BY114" s="28">
        <f t="shared" si="51"/>
        <v>0</v>
      </c>
    </row>
    <row r="115" spans="51:77" x14ac:dyDescent="0.25">
      <c r="AY115" s="28">
        <v>115</v>
      </c>
      <c r="AZ115" s="115">
        <f t="shared" si="36"/>
        <v>0</v>
      </c>
      <c r="BA115" s="116" t="str">
        <f t="shared" si="37"/>
        <v/>
      </c>
      <c r="BB115" s="116" t="str">
        <f t="shared" si="38"/>
        <v/>
      </c>
      <c r="BC115" s="116" t="str">
        <f t="shared" si="39"/>
        <v/>
      </c>
      <c r="BD115" s="116" t="str">
        <f t="shared" si="40"/>
        <v/>
      </c>
      <c r="BE115" s="116">
        <f t="shared" si="41"/>
        <v>0</v>
      </c>
      <c r="BF115" s="116">
        <f t="shared" si="42"/>
        <v>4</v>
      </c>
      <c r="BG115" s="116" t="str">
        <f t="shared" si="43"/>
        <v/>
      </c>
      <c r="BH115" s="116" t="str">
        <f t="shared" si="44"/>
        <v/>
      </c>
      <c r="BI115" s="116" t="str">
        <f t="shared" si="45"/>
        <v/>
      </c>
      <c r="BJ115" s="116" t="str">
        <f t="shared" si="46"/>
        <v/>
      </c>
      <c r="BK115" s="116" t="str">
        <f t="shared" si="47"/>
        <v/>
      </c>
      <c r="BL115" s="116"/>
      <c r="BN115" s="28" t="b">
        <f t="shared" si="53"/>
        <v>0</v>
      </c>
      <c r="BO115" s="28" t="b">
        <f t="shared" si="54"/>
        <v>0</v>
      </c>
      <c r="BP115" s="28" t="b">
        <f t="shared" si="55"/>
        <v>0</v>
      </c>
      <c r="BQ115" s="28" t="b">
        <f t="shared" si="48"/>
        <v>0</v>
      </c>
      <c r="BR115" s="28">
        <f t="shared" si="56"/>
        <v>0</v>
      </c>
      <c r="BS115" s="28">
        <f t="shared" si="57"/>
        <v>1</v>
      </c>
      <c r="BT115" s="28" t="b">
        <f t="shared" si="58"/>
        <v>0</v>
      </c>
      <c r="BU115" s="28">
        <f t="shared" si="52"/>
        <v>0</v>
      </c>
      <c r="BW115" s="28">
        <f t="shared" si="49"/>
        <v>0</v>
      </c>
      <c r="BX115" s="28">
        <f t="shared" si="50"/>
        <v>0</v>
      </c>
      <c r="BY115" s="28">
        <f t="shared" si="51"/>
        <v>0</v>
      </c>
    </row>
    <row r="116" spans="51:77" x14ac:dyDescent="0.25">
      <c r="AY116" s="28">
        <v>116</v>
      </c>
      <c r="AZ116" s="115">
        <f t="shared" si="36"/>
        <v>0</v>
      </c>
      <c r="BA116" s="116" t="str">
        <f t="shared" si="37"/>
        <v/>
      </c>
      <c r="BB116" s="116" t="str">
        <f t="shared" si="38"/>
        <v/>
      </c>
      <c r="BC116" s="116" t="str">
        <f t="shared" si="39"/>
        <v/>
      </c>
      <c r="BD116" s="116" t="str">
        <f t="shared" si="40"/>
        <v/>
      </c>
      <c r="BE116" s="116">
        <f t="shared" si="41"/>
        <v>0</v>
      </c>
      <c r="BF116" s="116">
        <f t="shared" si="42"/>
        <v>4</v>
      </c>
      <c r="BG116" s="116" t="str">
        <f t="shared" si="43"/>
        <v/>
      </c>
      <c r="BH116" s="116" t="str">
        <f t="shared" si="44"/>
        <v/>
      </c>
      <c r="BI116" s="116" t="str">
        <f t="shared" si="45"/>
        <v/>
      </c>
      <c r="BJ116" s="116" t="str">
        <f t="shared" si="46"/>
        <v/>
      </c>
      <c r="BK116" s="116" t="str">
        <f t="shared" si="47"/>
        <v/>
      </c>
      <c r="BL116" s="116"/>
      <c r="BN116" s="28" t="b">
        <f t="shared" si="53"/>
        <v>0</v>
      </c>
      <c r="BO116" s="28" t="b">
        <f t="shared" si="54"/>
        <v>0</v>
      </c>
      <c r="BP116" s="28" t="b">
        <f t="shared" si="55"/>
        <v>0</v>
      </c>
      <c r="BQ116" s="28" t="b">
        <f t="shared" si="48"/>
        <v>0</v>
      </c>
      <c r="BR116" s="28">
        <f t="shared" si="56"/>
        <v>0</v>
      </c>
      <c r="BS116" s="28">
        <f t="shared" si="57"/>
        <v>1</v>
      </c>
      <c r="BT116" s="28" t="b">
        <f t="shared" si="58"/>
        <v>0</v>
      </c>
      <c r="BU116" s="28">
        <f t="shared" si="52"/>
        <v>0</v>
      </c>
      <c r="BW116" s="28">
        <f t="shared" si="49"/>
        <v>0</v>
      </c>
      <c r="BX116" s="28">
        <f t="shared" si="50"/>
        <v>0</v>
      </c>
      <c r="BY116" s="28">
        <f t="shared" si="51"/>
        <v>0</v>
      </c>
    </row>
    <row r="117" spans="51:77" x14ac:dyDescent="0.25">
      <c r="AY117" s="28">
        <v>117</v>
      </c>
      <c r="AZ117" s="115">
        <f t="shared" si="36"/>
        <v>0</v>
      </c>
      <c r="BA117" s="116" t="str">
        <f t="shared" si="37"/>
        <v/>
      </c>
      <c r="BB117" s="116" t="str">
        <f t="shared" si="38"/>
        <v/>
      </c>
      <c r="BC117" s="116" t="str">
        <f t="shared" si="39"/>
        <v/>
      </c>
      <c r="BD117" s="116" t="str">
        <f t="shared" si="40"/>
        <v/>
      </c>
      <c r="BE117" s="116">
        <f t="shared" si="41"/>
        <v>0</v>
      </c>
      <c r="BF117" s="116">
        <f t="shared" si="42"/>
        <v>4</v>
      </c>
      <c r="BG117" s="116" t="str">
        <f t="shared" si="43"/>
        <v/>
      </c>
      <c r="BH117" s="116" t="str">
        <f t="shared" si="44"/>
        <v/>
      </c>
      <c r="BI117" s="116" t="str">
        <f t="shared" si="45"/>
        <v/>
      </c>
      <c r="BJ117" s="116" t="str">
        <f t="shared" si="46"/>
        <v/>
      </c>
      <c r="BK117" s="116" t="str">
        <f t="shared" si="47"/>
        <v/>
      </c>
      <c r="BL117" s="116"/>
      <c r="BN117" s="28" t="b">
        <f t="shared" si="53"/>
        <v>0</v>
      </c>
      <c r="BO117" s="28" t="b">
        <f t="shared" si="54"/>
        <v>0</v>
      </c>
      <c r="BP117" s="28" t="b">
        <f t="shared" si="55"/>
        <v>0</v>
      </c>
      <c r="BQ117" s="28" t="b">
        <f t="shared" si="48"/>
        <v>0</v>
      </c>
      <c r="BR117" s="28">
        <f t="shared" si="56"/>
        <v>0</v>
      </c>
      <c r="BS117" s="28">
        <f t="shared" si="57"/>
        <v>1</v>
      </c>
      <c r="BT117" s="28" t="b">
        <f t="shared" si="58"/>
        <v>0</v>
      </c>
      <c r="BU117" s="28">
        <f t="shared" si="52"/>
        <v>0</v>
      </c>
      <c r="BW117" s="28">
        <f t="shared" si="49"/>
        <v>0</v>
      </c>
      <c r="BX117" s="28">
        <f t="shared" si="50"/>
        <v>0</v>
      </c>
      <c r="BY117" s="28">
        <f t="shared" si="51"/>
        <v>0</v>
      </c>
    </row>
    <row r="118" spans="51:77" x14ac:dyDescent="0.25">
      <c r="AY118" s="28">
        <v>118</v>
      </c>
      <c r="AZ118" s="115">
        <f t="shared" si="36"/>
        <v>0</v>
      </c>
      <c r="BA118" s="116" t="str">
        <f t="shared" si="37"/>
        <v/>
      </c>
      <c r="BB118" s="116" t="str">
        <f t="shared" si="38"/>
        <v/>
      </c>
      <c r="BC118" s="116" t="str">
        <f t="shared" si="39"/>
        <v/>
      </c>
      <c r="BD118" s="116" t="str">
        <f t="shared" si="40"/>
        <v/>
      </c>
      <c r="BE118" s="116">
        <f t="shared" si="41"/>
        <v>0</v>
      </c>
      <c r="BF118" s="116">
        <f t="shared" si="42"/>
        <v>4</v>
      </c>
      <c r="BG118" s="116" t="str">
        <f t="shared" si="43"/>
        <v/>
      </c>
      <c r="BH118" s="116" t="str">
        <f t="shared" si="44"/>
        <v/>
      </c>
      <c r="BI118" s="116" t="str">
        <f t="shared" si="45"/>
        <v/>
      </c>
      <c r="BJ118" s="116" t="str">
        <f t="shared" si="46"/>
        <v/>
      </c>
      <c r="BK118" s="116" t="str">
        <f t="shared" si="47"/>
        <v/>
      </c>
      <c r="BL118" s="116"/>
      <c r="BN118" s="28" t="b">
        <f t="shared" si="53"/>
        <v>0</v>
      </c>
      <c r="BO118" s="28" t="b">
        <f t="shared" si="54"/>
        <v>0</v>
      </c>
      <c r="BP118" s="28" t="b">
        <f t="shared" si="55"/>
        <v>0</v>
      </c>
      <c r="BQ118" s="28" t="b">
        <f t="shared" si="48"/>
        <v>0</v>
      </c>
      <c r="BR118" s="28">
        <f t="shared" si="56"/>
        <v>0</v>
      </c>
      <c r="BS118" s="28">
        <f t="shared" si="57"/>
        <v>1</v>
      </c>
      <c r="BT118" s="28" t="b">
        <f t="shared" si="58"/>
        <v>0</v>
      </c>
      <c r="BU118" s="28">
        <f t="shared" si="52"/>
        <v>0</v>
      </c>
      <c r="BW118" s="28">
        <f t="shared" si="49"/>
        <v>0</v>
      </c>
      <c r="BX118" s="28">
        <f t="shared" si="50"/>
        <v>0</v>
      </c>
      <c r="BY118" s="28">
        <f t="shared" si="51"/>
        <v>0</v>
      </c>
    </row>
    <row r="119" spans="51:77" x14ac:dyDescent="0.25">
      <c r="AY119" s="28">
        <v>119</v>
      </c>
      <c r="AZ119" s="115">
        <f t="shared" si="36"/>
        <v>0</v>
      </c>
      <c r="BA119" s="116" t="str">
        <f t="shared" si="37"/>
        <v/>
      </c>
      <c r="BB119" s="116" t="str">
        <f t="shared" si="38"/>
        <v/>
      </c>
      <c r="BC119" s="116" t="str">
        <f t="shared" si="39"/>
        <v/>
      </c>
      <c r="BD119" s="116" t="str">
        <f t="shared" si="40"/>
        <v/>
      </c>
      <c r="BE119" s="116">
        <f t="shared" si="41"/>
        <v>0</v>
      </c>
      <c r="BF119" s="116">
        <f t="shared" si="42"/>
        <v>4</v>
      </c>
      <c r="BG119" s="116" t="str">
        <f t="shared" si="43"/>
        <v/>
      </c>
      <c r="BH119" s="116" t="str">
        <f t="shared" si="44"/>
        <v/>
      </c>
      <c r="BI119" s="116" t="str">
        <f t="shared" si="45"/>
        <v/>
      </c>
      <c r="BJ119" s="116" t="str">
        <f t="shared" si="46"/>
        <v/>
      </c>
      <c r="BK119" s="116" t="str">
        <f t="shared" si="47"/>
        <v/>
      </c>
      <c r="BL119" s="116"/>
      <c r="BN119" s="28" t="b">
        <f t="shared" si="53"/>
        <v>0</v>
      </c>
      <c r="BO119" s="28" t="b">
        <f t="shared" si="54"/>
        <v>0</v>
      </c>
      <c r="BP119" s="28" t="b">
        <f t="shared" si="55"/>
        <v>0</v>
      </c>
      <c r="BQ119" s="28" t="b">
        <f t="shared" si="48"/>
        <v>0</v>
      </c>
      <c r="BR119" s="28">
        <f t="shared" si="56"/>
        <v>0</v>
      </c>
      <c r="BS119" s="28">
        <f t="shared" si="57"/>
        <v>1</v>
      </c>
      <c r="BT119" s="28" t="b">
        <f t="shared" si="58"/>
        <v>0</v>
      </c>
      <c r="BU119" s="28">
        <f t="shared" si="52"/>
        <v>0</v>
      </c>
      <c r="BW119" s="28">
        <f t="shared" si="49"/>
        <v>0</v>
      </c>
      <c r="BX119" s="28">
        <f t="shared" si="50"/>
        <v>0</v>
      </c>
      <c r="BY119" s="28">
        <f t="shared" si="51"/>
        <v>0</v>
      </c>
    </row>
    <row r="120" spans="51:77" x14ac:dyDescent="0.25">
      <c r="AY120" s="28">
        <v>120</v>
      </c>
      <c r="AZ120" s="115">
        <f t="shared" si="36"/>
        <v>0</v>
      </c>
      <c r="BA120" s="116" t="str">
        <f t="shared" si="37"/>
        <v/>
      </c>
      <c r="BB120" s="116" t="str">
        <f t="shared" si="38"/>
        <v/>
      </c>
      <c r="BC120" s="116" t="str">
        <f t="shared" si="39"/>
        <v/>
      </c>
      <c r="BD120" s="116" t="str">
        <f t="shared" si="40"/>
        <v/>
      </c>
      <c r="BE120" s="116">
        <f t="shared" si="41"/>
        <v>0</v>
      </c>
      <c r="BF120" s="116">
        <f t="shared" si="42"/>
        <v>4</v>
      </c>
      <c r="BG120" s="116" t="str">
        <f t="shared" si="43"/>
        <v/>
      </c>
      <c r="BH120" s="116" t="str">
        <f t="shared" si="44"/>
        <v/>
      </c>
      <c r="BI120" s="116" t="str">
        <f t="shared" si="45"/>
        <v/>
      </c>
      <c r="BJ120" s="116" t="str">
        <f t="shared" si="46"/>
        <v/>
      </c>
      <c r="BK120" s="116" t="str">
        <f t="shared" si="47"/>
        <v/>
      </c>
      <c r="BL120" s="116"/>
      <c r="BN120" s="28" t="b">
        <f t="shared" si="53"/>
        <v>0</v>
      </c>
      <c r="BO120" s="28" t="b">
        <f t="shared" si="54"/>
        <v>0</v>
      </c>
      <c r="BP120" s="28" t="b">
        <f t="shared" si="55"/>
        <v>0</v>
      </c>
      <c r="BQ120" s="28" t="b">
        <f t="shared" si="48"/>
        <v>0</v>
      </c>
      <c r="BR120" s="28">
        <f t="shared" si="56"/>
        <v>0</v>
      </c>
      <c r="BS120" s="28">
        <f t="shared" si="57"/>
        <v>1</v>
      </c>
      <c r="BT120" s="28" t="b">
        <f t="shared" si="58"/>
        <v>0</v>
      </c>
      <c r="BU120" s="28">
        <f t="shared" si="52"/>
        <v>0</v>
      </c>
      <c r="BW120" s="28">
        <f t="shared" si="49"/>
        <v>0</v>
      </c>
      <c r="BX120" s="28">
        <f t="shared" si="50"/>
        <v>0</v>
      </c>
      <c r="BY120" s="28">
        <f t="shared" si="51"/>
        <v>0</v>
      </c>
    </row>
    <row r="121" spans="51:77" x14ac:dyDescent="0.25">
      <c r="AY121" s="28">
        <v>121</v>
      </c>
      <c r="AZ121" s="115">
        <f t="shared" si="36"/>
        <v>0</v>
      </c>
      <c r="BA121" s="116" t="str">
        <f t="shared" si="37"/>
        <v/>
      </c>
      <c r="BB121" s="116" t="str">
        <f t="shared" si="38"/>
        <v/>
      </c>
      <c r="BC121" s="116" t="str">
        <f t="shared" si="39"/>
        <v/>
      </c>
      <c r="BD121" s="116" t="str">
        <f t="shared" si="40"/>
        <v/>
      </c>
      <c r="BE121" s="116">
        <f t="shared" si="41"/>
        <v>0</v>
      </c>
      <c r="BF121" s="116">
        <f t="shared" si="42"/>
        <v>4</v>
      </c>
      <c r="BG121" s="116" t="str">
        <f t="shared" si="43"/>
        <v/>
      </c>
      <c r="BH121" s="116" t="str">
        <f t="shared" si="44"/>
        <v/>
      </c>
      <c r="BI121" s="116" t="str">
        <f t="shared" si="45"/>
        <v/>
      </c>
      <c r="BJ121" s="116" t="str">
        <f t="shared" si="46"/>
        <v/>
      </c>
      <c r="BK121" s="116" t="str">
        <f t="shared" si="47"/>
        <v/>
      </c>
      <c r="BL121" s="116"/>
      <c r="BN121" s="28" t="b">
        <f t="shared" si="53"/>
        <v>0</v>
      </c>
      <c r="BO121" s="28" t="b">
        <f t="shared" si="54"/>
        <v>0</v>
      </c>
      <c r="BP121" s="28" t="b">
        <f t="shared" si="55"/>
        <v>0</v>
      </c>
      <c r="BQ121" s="28" t="b">
        <f t="shared" si="48"/>
        <v>0</v>
      </c>
      <c r="BR121" s="28">
        <f t="shared" si="56"/>
        <v>0</v>
      </c>
      <c r="BS121" s="28">
        <f t="shared" si="57"/>
        <v>1</v>
      </c>
      <c r="BT121" s="28" t="b">
        <f t="shared" si="58"/>
        <v>0</v>
      </c>
      <c r="BU121" s="28">
        <f t="shared" si="52"/>
        <v>0</v>
      </c>
      <c r="BW121" s="28">
        <f t="shared" si="49"/>
        <v>0</v>
      </c>
      <c r="BX121" s="28">
        <f t="shared" si="50"/>
        <v>0</v>
      </c>
      <c r="BY121" s="28">
        <f t="shared" si="51"/>
        <v>0</v>
      </c>
    </row>
    <row r="122" spans="51:77" x14ac:dyDescent="0.25">
      <c r="AY122" s="28">
        <v>122</v>
      </c>
      <c r="AZ122" s="115">
        <f t="shared" si="36"/>
        <v>0</v>
      </c>
      <c r="BA122" s="116" t="str">
        <f t="shared" si="37"/>
        <v/>
      </c>
      <c r="BB122" s="116" t="str">
        <f t="shared" si="38"/>
        <v/>
      </c>
      <c r="BC122" s="116" t="str">
        <f t="shared" si="39"/>
        <v/>
      </c>
      <c r="BD122" s="116" t="str">
        <f t="shared" si="40"/>
        <v/>
      </c>
      <c r="BE122" s="116">
        <f t="shared" si="41"/>
        <v>0</v>
      </c>
      <c r="BF122" s="116">
        <f t="shared" si="42"/>
        <v>4</v>
      </c>
      <c r="BG122" s="116" t="str">
        <f t="shared" si="43"/>
        <v/>
      </c>
      <c r="BH122" s="116" t="str">
        <f t="shared" si="44"/>
        <v/>
      </c>
      <c r="BI122" s="116" t="str">
        <f t="shared" si="45"/>
        <v/>
      </c>
      <c r="BJ122" s="116" t="str">
        <f t="shared" si="46"/>
        <v/>
      </c>
      <c r="BK122" s="116" t="str">
        <f t="shared" si="47"/>
        <v/>
      </c>
      <c r="BL122" s="116"/>
      <c r="BN122" s="28" t="b">
        <f t="shared" si="53"/>
        <v>0</v>
      </c>
      <c r="BO122" s="28" t="b">
        <f t="shared" si="54"/>
        <v>0</v>
      </c>
      <c r="BP122" s="28" t="b">
        <f t="shared" si="55"/>
        <v>0</v>
      </c>
      <c r="BQ122" s="28" t="b">
        <f t="shared" si="48"/>
        <v>0</v>
      </c>
      <c r="BR122" s="28">
        <f t="shared" si="56"/>
        <v>0</v>
      </c>
      <c r="BS122" s="28">
        <f t="shared" si="57"/>
        <v>1</v>
      </c>
      <c r="BT122" s="28" t="b">
        <f t="shared" si="58"/>
        <v>0</v>
      </c>
      <c r="BU122" s="28">
        <f t="shared" si="52"/>
        <v>0</v>
      </c>
      <c r="BW122" s="28">
        <f t="shared" si="49"/>
        <v>0</v>
      </c>
      <c r="BX122" s="28">
        <f t="shared" si="50"/>
        <v>0</v>
      </c>
      <c r="BY122" s="28">
        <f t="shared" si="51"/>
        <v>0</v>
      </c>
    </row>
    <row r="123" spans="51:77" x14ac:dyDescent="0.25">
      <c r="AY123" s="28">
        <v>123</v>
      </c>
      <c r="AZ123" s="115">
        <f t="shared" si="36"/>
        <v>0</v>
      </c>
      <c r="BA123" s="116" t="str">
        <f t="shared" si="37"/>
        <v/>
      </c>
      <c r="BB123" s="116" t="str">
        <f t="shared" si="38"/>
        <v/>
      </c>
      <c r="BC123" s="116" t="str">
        <f t="shared" si="39"/>
        <v/>
      </c>
      <c r="BD123" s="116" t="str">
        <f t="shared" si="40"/>
        <v/>
      </c>
      <c r="BE123" s="116">
        <f t="shared" si="41"/>
        <v>0</v>
      </c>
      <c r="BF123" s="116">
        <f t="shared" si="42"/>
        <v>4</v>
      </c>
      <c r="BG123" s="116" t="str">
        <f t="shared" si="43"/>
        <v/>
      </c>
      <c r="BH123" s="116" t="str">
        <f t="shared" si="44"/>
        <v/>
      </c>
      <c r="BI123" s="116" t="str">
        <f t="shared" si="45"/>
        <v/>
      </c>
      <c r="BJ123" s="116" t="str">
        <f t="shared" si="46"/>
        <v/>
      </c>
      <c r="BK123" s="116" t="str">
        <f t="shared" si="47"/>
        <v/>
      </c>
      <c r="BL123" s="116"/>
      <c r="BN123" s="28" t="b">
        <f t="shared" si="53"/>
        <v>0</v>
      </c>
      <c r="BO123" s="28" t="b">
        <f t="shared" si="54"/>
        <v>0</v>
      </c>
      <c r="BP123" s="28" t="b">
        <f t="shared" si="55"/>
        <v>0</v>
      </c>
      <c r="BQ123" s="28" t="b">
        <f t="shared" si="48"/>
        <v>0</v>
      </c>
      <c r="BR123" s="28">
        <f t="shared" si="56"/>
        <v>0</v>
      </c>
      <c r="BS123" s="28">
        <f t="shared" si="57"/>
        <v>1</v>
      </c>
      <c r="BT123" s="28" t="b">
        <f t="shared" si="58"/>
        <v>0</v>
      </c>
      <c r="BU123" s="28">
        <f t="shared" si="52"/>
        <v>0</v>
      </c>
      <c r="BW123" s="28">
        <f t="shared" si="49"/>
        <v>0</v>
      </c>
      <c r="BX123" s="28">
        <f t="shared" si="50"/>
        <v>0</v>
      </c>
      <c r="BY123" s="28">
        <f t="shared" si="51"/>
        <v>0</v>
      </c>
    </row>
    <row r="124" spans="51:77" x14ac:dyDescent="0.25">
      <c r="AY124" s="28">
        <v>124</v>
      </c>
      <c r="AZ124" s="115">
        <f t="shared" si="36"/>
        <v>0</v>
      </c>
      <c r="BA124" s="116" t="str">
        <f t="shared" si="37"/>
        <v/>
      </c>
      <c r="BB124" s="116" t="str">
        <f t="shared" si="38"/>
        <v/>
      </c>
      <c r="BC124" s="116" t="str">
        <f t="shared" si="39"/>
        <v/>
      </c>
      <c r="BD124" s="116" t="str">
        <f t="shared" si="40"/>
        <v/>
      </c>
      <c r="BE124" s="116">
        <f t="shared" si="41"/>
        <v>0</v>
      </c>
      <c r="BF124" s="116">
        <f t="shared" si="42"/>
        <v>4</v>
      </c>
      <c r="BG124" s="116" t="str">
        <f t="shared" si="43"/>
        <v/>
      </c>
      <c r="BH124" s="116" t="str">
        <f t="shared" si="44"/>
        <v/>
      </c>
      <c r="BI124" s="116" t="str">
        <f t="shared" si="45"/>
        <v/>
      </c>
      <c r="BJ124" s="116" t="str">
        <f t="shared" si="46"/>
        <v/>
      </c>
      <c r="BK124" s="116" t="str">
        <f t="shared" si="47"/>
        <v/>
      </c>
      <c r="BL124" s="116"/>
      <c r="BN124" s="28" t="b">
        <f t="shared" si="53"/>
        <v>0</v>
      </c>
      <c r="BO124" s="28" t="b">
        <f t="shared" si="54"/>
        <v>0</v>
      </c>
      <c r="BP124" s="28" t="b">
        <f t="shared" si="55"/>
        <v>0</v>
      </c>
      <c r="BQ124" s="28" t="b">
        <f t="shared" si="48"/>
        <v>0</v>
      </c>
      <c r="BR124" s="28">
        <f t="shared" si="56"/>
        <v>0</v>
      </c>
      <c r="BS124" s="28">
        <f t="shared" si="57"/>
        <v>1</v>
      </c>
      <c r="BT124" s="28" t="b">
        <f t="shared" si="58"/>
        <v>0</v>
      </c>
      <c r="BU124" s="28">
        <f t="shared" si="52"/>
        <v>0</v>
      </c>
      <c r="BW124" s="28">
        <f t="shared" si="49"/>
        <v>0</v>
      </c>
      <c r="BX124" s="28">
        <f t="shared" si="50"/>
        <v>0</v>
      </c>
      <c r="BY124" s="28">
        <f t="shared" si="51"/>
        <v>0</v>
      </c>
    </row>
    <row r="125" spans="51:77" x14ac:dyDescent="0.25">
      <c r="AY125" s="28">
        <v>125</v>
      </c>
      <c r="AZ125" s="115">
        <f t="shared" si="36"/>
        <v>0</v>
      </c>
      <c r="BA125" s="116" t="str">
        <f t="shared" si="37"/>
        <v/>
      </c>
      <c r="BB125" s="116" t="str">
        <f t="shared" si="38"/>
        <v/>
      </c>
      <c r="BC125" s="116" t="str">
        <f t="shared" si="39"/>
        <v/>
      </c>
      <c r="BD125" s="116" t="str">
        <f t="shared" si="40"/>
        <v/>
      </c>
      <c r="BE125" s="116">
        <f t="shared" si="41"/>
        <v>0</v>
      </c>
      <c r="BF125" s="116">
        <f t="shared" si="42"/>
        <v>4</v>
      </c>
      <c r="BG125" s="116" t="str">
        <f t="shared" si="43"/>
        <v/>
      </c>
      <c r="BH125" s="116" t="str">
        <f t="shared" si="44"/>
        <v/>
      </c>
      <c r="BI125" s="116" t="str">
        <f t="shared" si="45"/>
        <v/>
      </c>
      <c r="BJ125" s="116" t="str">
        <f t="shared" si="46"/>
        <v/>
      </c>
      <c r="BK125" s="116" t="str">
        <f t="shared" si="47"/>
        <v/>
      </c>
      <c r="BL125" s="116"/>
      <c r="BN125" s="28" t="b">
        <f t="shared" si="53"/>
        <v>0</v>
      </c>
      <c r="BO125" s="28" t="b">
        <f t="shared" si="54"/>
        <v>0</v>
      </c>
      <c r="BP125" s="28" t="b">
        <f t="shared" si="55"/>
        <v>0</v>
      </c>
      <c r="BQ125" s="28" t="b">
        <f t="shared" si="48"/>
        <v>0</v>
      </c>
      <c r="BR125" s="28">
        <f t="shared" si="56"/>
        <v>0</v>
      </c>
      <c r="BS125" s="28">
        <f t="shared" si="57"/>
        <v>1</v>
      </c>
      <c r="BT125" s="28" t="b">
        <f t="shared" si="58"/>
        <v>0</v>
      </c>
      <c r="BU125" s="28">
        <f t="shared" si="52"/>
        <v>0</v>
      </c>
      <c r="BW125" s="28">
        <f t="shared" si="49"/>
        <v>0</v>
      </c>
      <c r="BX125" s="28">
        <f t="shared" si="50"/>
        <v>0</v>
      </c>
      <c r="BY125" s="28">
        <f t="shared" si="51"/>
        <v>0</v>
      </c>
    </row>
    <row r="126" spans="51:77" x14ac:dyDescent="0.25">
      <c r="AY126" s="28">
        <v>126</v>
      </c>
      <c r="AZ126" s="115">
        <f t="shared" si="36"/>
        <v>0</v>
      </c>
      <c r="BA126" s="116" t="str">
        <f t="shared" si="37"/>
        <v/>
      </c>
      <c r="BB126" s="116" t="str">
        <f t="shared" si="38"/>
        <v/>
      </c>
      <c r="BC126" s="116" t="str">
        <f t="shared" si="39"/>
        <v/>
      </c>
      <c r="BD126" s="116" t="str">
        <f t="shared" si="40"/>
        <v/>
      </c>
      <c r="BE126" s="116">
        <f t="shared" si="41"/>
        <v>0</v>
      </c>
      <c r="BF126" s="116">
        <f t="shared" si="42"/>
        <v>4</v>
      </c>
      <c r="BG126" s="116" t="str">
        <f t="shared" si="43"/>
        <v/>
      </c>
      <c r="BH126" s="116" t="str">
        <f t="shared" si="44"/>
        <v/>
      </c>
      <c r="BI126" s="116" t="str">
        <f t="shared" si="45"/>
        <v/>
      </c>
      <c r="BJ126" s="116" t="str">
        <f t="shared" si="46"/>
        <v/>
      </c>
      <c r="BK126" s="116" t="str">
        <f t="shared" si="47"/>
        <v/>
      </c>
      <c r="BL126" s="116"/>
      <c r="BN126" s="28" t="b">
        <f t="shared" si="53"/>
        <v>0</v>
      </c>
      <c r="BO126" s="28" t="b">
        <f t="shared" si="54"/>
        <v>0</v>
      </c>
      <c r="BP126" s="28" t="b">
        <f t="shared" si="55"/>
        <v>0</v>
      </c>
      <c r="BQ126" s="28" t="b">
        <f t="shared" si="48"/>
        <v>0</v>
      </c>
      <c r="BR126" s="28">
        <f t="shared" si="56"/>
        <v>0</v>
      </c>
      <c r="BS126" s="28">
        <f t="shared" si="57"/>
        <v>1</v>
      </c>
      <c r="BT126" s="28" t="b">
        <f t="shared" si="58"/>
        <v>0</v>
      </c>
      <c r="BU126" s="28">
        <f t="shared" si="52"/>
        <v>0</v>
      </c>
      <c r="BW126" s="28">
        <f t="shared" si="49"/>
        <v>0</v>
      </c>
      <c r="BX126" s="28">
        <f t="shared" si="50"/>
        <v>0</v>
      </c>
      <c r="BY126" s="28">
        <f t="shared" si="51"/>
        <v>0</v>
      </c>
    </row>
    <row r="127" spans="51:77" x14ac:dyDescent="0.25">
      <c r="AY127" s="28">
        <v>127</v>
      </c>
      <c r="AZ127" s="115">
        <f t="shared" si="36"/>
        <v>0</v>
      </c>
      <c r="BA127" s="116" t="str">
        <f t="shared" si="37"/>
        <v/>
      </c>
      <c r="BB127" s="116" t="str">
        <f t="shared" si="38"/>
        <v/>
      </c>
      <c r="BC127" s="116" t="str">
        <f t="shared" si="39"/>
        <v/>
      </c>
      <c r="BD127" s="116" t="str">
        <f t="shared" si="40"/>
        <v/>
      </c>
      <c r="BE127" s="116">
        <f t="shared" si="41"/>
        <v>0</v>
      </c>
      <c r="BF127" s="116">
        <f t="shared" si="42"/>
        <v>4</v>
      </c>
      <c r="BG127" s="116" t="str">
        <f t="shared" si="43"/>
        <v/>
      </c>
      <c r="BH127" s="116" t="str">
        <f t="shared" si="44"/>
        <v/>
      </c>
      <c r="BI127" s="116" t="str">
        <f t="shared" si="45"/>
        <v/>
      </c>
      <c r="BJ127" s="116" t="str">
        <f t="shared" si="46"/>
        <v/>
      </c>
      <c r="BK127" s="116" t="str">
        <f t="shared" si="47"/>
        <v/>
      </c>
      <c r="BL127" s="116"/>
      <c r="BN127" s="28" t="b">
        <f t="shared" si="53"/>
        <v>0</v>
      </c>
      <c r="BO127" s="28" t="b">
        <f t="shared" si="54"/>
        <v>0</v>
      </c>
      <c r="BP127" s="28" t="b">
        <f t="shared" si="55"/>
        <v>0</v>
      </c>
      <c r="BQ127" s="28" t="b">
        <f t="shared" si="48"/>
        <v>0</v>
      </c>
      <c r="BR127" s="28">
        <f t="shared" si="56"/>
        <v>0</v>
      </c>
      <c r="BS127" s="28">
        <f t="shared" si="57"/>
        <v>1</v>
      </c>
      <c r="BT127" s="28" t="b">
        <f t="shared" si="58"/>
        <v>0</v>
      </c>
      <c r="BU127" s="28">
        <f t="shared" si="52"/>
        <v>0</v>
      </c>
      <c r="BW127" s="28">
        <f t="shared" si="49"/>
        <v>0</v>
      </c>
      <c r="BX127" s="28">
        <f t="shared" si="50"/>
        <v>0</v>
      </c>
      <c r="BY127" s="28">
        <f t="shared" si="51"/>
        <v>0</v>
      </c>
    </row>
    <row r="128" spans="51:77" x14ac:dyDescent="0.25">
      <c r="AY128" s="28">
        <v>128</v>
      </c>
      <c r="AZ128" s="115">
        <f t="shared" si="36"/>
        <v>0</v>
      </c>
      <c r="BA128" s="116" t="str">
        <f t="shared" si="37"/>
        <v/>
      </c>
      <c r="BB128" s="116" t="str">
        <f t="shared" si="38"/>
        <v/>
      </c>
      <c r="BC128" s="116" t="str">
        <f t="shared" si="39"/>
        <v/>
      </c>
      <c r="BD128" s="116" t="str">
        <f t="shared" si="40"/>
        <v/>
      </c>
      <c r="BE128" s="116">
        <f t="shared" si="41"/>
        <v>0</v>
      </c>
      <c r="BF128" s="116">
        <f t="shared" si="42"/>
        <v>4</v>
      </c>
      <c r="BG128" s="116" t="str">
        <f t="shared" si="43"/>
        <v/>
      </c>
      <c r="BH128" s="116" t="str">
        <f t="shared" si="44"/>
        <v/>
      </c>
      <c r="BI128" s="116" t="str">
        <f t="shared" si="45"/>
        <v/>
      </c>
      <c r="BJ128" s="116" t="str">
        <f t="shared" si="46"/>
        <v/>
      </c>
      <c r="BK128" s="116" t="str">
        <f t="shared" si="47"/>
        <v/>
      </c>
      <c r="BL128" s="116"/>
      <c r="BN128" s="28" t="b">
        <f t="shared" si="53"/>
        <v>0</v>
      </c>
      <c r="BO128" s="28" t="b">
        <f t="shared" si="54"/>
        <v>0</v>
      </c>
      <c r="BP128" s="28" t="b">
        <f t="shared" si="55"/>
        <v>0</v>
      </c>
      <c r="BQ128" s="28" t="b">
        <f t="shared" si="48"/>
        <v>0</v>
      </c>
      <c r="BR128" s="28">
        <f t="shared" si="56"/>
        <v>0</v>
      </c>
      <c r="BS128" s="28">
        <f t="shared" si="57"/>
        <v>1</v>
      </c>
      <c r="BT128" s="28" t="b">
        <f t="shared" si="58"/>
        <v>0</v>
      </c>
      <c r="BU128" s="28">
        <f t="shared" si="52"/>
        <v>0</v>
      </c>
      <c r="BW128" s="28">
        <f t="shared" si="49"/>
        <v>0</v>
      </c>
      <c r="BX128" s="28">
        <f t="shared" si="50"/>
        <v>0</v>
      </c>
      <c r="BY128" s="28">
        <f t="shared" si="51"/>
        <v>0</v>
      </c>
    </row>
    <row r="129" spans="51:77" x14ac:dyDescent="0.25">
      <c r="AY129" s="28">
        <v>129</v>
      </c>
      <c r="AZ129" s="115">
        <f t="shared" si="36"/>
        <v>0</v>
      </c>
      <c r="BA129" s="116" t="str">
        <f t="shared" si="37"/>
        <v/>
      </c>
      <c r="BB129" s="116" t="str">
        <f t="shared" si="38"/>
        <v/>
      </c>
      <c r="BC129" s="116" t="str">
        <f t="shared" si="39"/>
        <v/>
      </c>
      <c r="BD129" s="116" t="str">
        <f t="shared" si="40"/>
        <v/>
      </c>
      <c r="BE129" s="116">
        <f t="shared" si="41"/>
        <v>0</v>
      </c>
      <c r="BF129" s="116">
        <f t="shared" si="42"/>
        <v>4</v>
      </c>
      <c r="BG129" s="116" t="str">
        <f t="shared" si="43"/>
        <v/>
      </c>
      <c r="BH129" s="116" t="str">
        <f t="shared" si="44"/>
        <v/>
      </c>
      <c r="BI129" s="116" t="str">
        <f t="shared" si="45"/>
        <v/>
      </c>
      <c r="BJ129" s="116" t="str">
        <f t="shared" si="46"/>
        <v/>
      </c>
      <c r="BK129" s="116" t="str">
        <f t="shared" si="47"/>
        <v/>
      </c>
      <c r="BL129" s="116"/>
      <c r="BN129" s="28" t="b">
        <f t="shared" si="53"/>
        <v>0</v>
      </c>
      <c r="BO129" s="28" t="b">
        <f t="shared" si="54"/>
        <v>0</v>
      </c>
      <c r="BP129" s="28" t="b">
        <f t="shared" si="55"/>
        <v>0</v>
      </c>
      <c r="BQ129" s="28" t="b">
        <f t="shared" si="48"/>
        <v>0</v>
      </c>
      <c r="BR129" s="28">
        <f t="shared" si="56"/>
        <v>0</v>
      </c>
      <c r="BS129" s="28">
        <f t="shared" si="57"/>
        <v>1</v>
      </c>
      <c r="BT129" s="28" t="b">
        <f t="shared" si="58"/>
        <v>0</v>
      </c>
      <c r="BU129" s="28">
        <f t="shared" si="52"/>
        <v>0</v>
      </c>
      <c r="BW129" s="28">
        <f t="shared" si="49"/>
        <v>0</v>
      </c>
      <c r="BX129" s="28">
        <f t="shared" si="50"/>
        <v>0</v>
      </c>
      <c r="BY129" s="28">
        <f t="shared" si="51"/>
        <v>0</v>
      </c>
    </row>
    <row r="130" spans="51:77" x14ac:dyDescent="0.25">
      <c r="AY130" s="28">
        <v>130</v>
      </c>
      <c r="AZ130" s="115">
        <f t="shared" si="36"/>
        <v>0</v>
      </c>
      <c r="BA130" s="116" t="str">
        <f t="shared" si="37"/>
        <v/>
      </c>
      <c r="BB130" s="116" t="str">
        <f t="shared" si="38"/>
        <v/>
      </c>
      <c r="BC130" s="116" t="str">
        <f t="shared" si="39"/>
        <v/>
      </c>
      <c r="BD130" s="116" t="str">
        <f t="shared" si="40"/>
        <v/>
      </c>
      <c r="BE130" s="116">
        <f t="shared" si="41"/>
        <v>0</v>
      </c>
      <c r="BF130" s="116">
        <f t="shared" si="42"/>
        <v>4</v>
      </c>
      <c r="BG130" s="116" t="str">
        <f t="shared" si="43"/>
        <v/>
      </c>
      <c r="BH130" s="116" t="str">
        <f t="shared" si="44"/>
        <v/>
      </c>
      <c r="BI130" s="116" t="str">
        <f t="shared" si="45"/>
        <v/>
      </c>
      <c r="BJ130" s="116" t="str">
        <f t="shared" si="46"/>
        <v/>
      </c>
      <c r="BK130" s="116" t="str">
        <f t="shared" si="47"/>
        <v/>
      </c>
      <c r="BL130" s="116"/>
      <c r="BN130" s="28" t="b">
        <f t="shared" ref="BN130:BN161" si="59">IF(AND(BA130=1,BJ130&gt;0),0.5/BI130,IF(AND(BA130=1,BJ130=0),1/BI130,IF(BA130=2,1/BJ130,IF(AND(BA130=3,BB130=1),0.3,IF(AND(BA130=3,BB130&gt;1),0.5/BB130)))))</f>
        <v>0</v>
      </c>
      <c r="BO130" s="28" t="b">
        <f t="shared" ref="BO130:BO161" si="60">IF(BK130=1,1,IF(BK130=2,0.7))</f>
        <v>0</v>
      </c>
      <c r="BP130" s="28" t="b">
        <f t="shared" ref="BP130:BP161" si="61">IF(BC130=1,1,IF(BC130=2,0.75,IF(BC130=3,0.5,IF(BC130=4,0.25))))</f>
        <v>0</v>
      </c>
      <c r="BQ130" s="28" t="b">
        <f t="shared" si="48"/>
        <v>0</v>
      </c>
      <c r="BR130" s="28">
        <f t="shared" ref="BR130:BR161" si="62">IF(AND(BE130&gt;0,BH130=2),POWER((BE130+1),2),IF(AND(BE130&gt;0,BH130=1,BA130=3),BE130*0.2,IF(AND(BE130&gt;0,BH130=1,BA130&lt;3),POWER((BE130+1),2),IF(BE130=0,0,"FALSE"))))</f>
        <v>0</v>
      </c>
      <c r="BS130" s="28">
        <f t="shared" ref="BS130:BS161" si="63">IF(BF130=1,1.6,IF(BF130=2,1.4,IF(BF130=3,1.2,IF(BF130=4,1,IF(BF130=0,1)))))</f>
        <v>1</v>
      </c>
      <c r="BT130" s="28" t="b">
        <f t="shared" ref="BT130:BT161" si="64">IF(BG130=1,1.2,IF(BG130=2,1,IF(BG130=0,1)))</f>
        <v>0</v>
      </c>
      <c r="BU130" s="28">
        <f t="shared" si="52"/>
        <v>0</v>
      </c>
      <c r="BW130" s="28">
        <f t="shared" si="49"/>
        <v>0</v>
      </c>
      <c r="BX130" s="28">
        <f t="shared" si="50"/>
        <v>0</v>
      </c>
      <c r="BY130" s="28">
        <f t="shared" si="51"/>
        <v>0</v>
      </c>
    </row>
    <row r="131" spans="51:77" x14ac:dyDescent="0.25">
      <c r="AY131" s="28">
        <v>131</v>
      </c>
      <c r="AZ131" s="115">
        <f t="shared" ref="AZ131:AZ194" si="65">M131</f>
        <v>0</v>
      </c>
      <c r="BA131" s="116" t="str">
        <f t="shared" ref="BA131:BA194" si="66">IF(AND(Y131=1,Z131="بلی"),2,IF(Y131=1,1,IF(Z131="","",IF(Z131="بلی",2,3))))</f>
        <v/>
      </c>
      <c r="BB131" s="116" t="str">
        <f t="shared" ref="BB131:BB194" si="67">IF(AND(Y131&gt;1,Z131="بلی"),X131-1,IF(AND(Y131=1,Z131="خیر"),X131-1,IF(AND(Y131=1,Z131="بلی"),X131-2,IF(X131="","",X131))))</f>
        <v/>
      </c>
      <c r="BC131" s="116" t="str">
        <f t="shared" ref="BC131:BC194" si="68">IF(OR(H131="تحقیقی اصیل (Original Article)",H131="مروری (Review Article)"),1,IF(OR(H131="Short of Brief Communication/Brief Report/Rapid Communication",H131="Research Letter/Case Report/Medical Hypothesis"),2,IF(H131="Case Report/Case Series",3,IF(H131="Letter to editor/Editorial/Authors Reply",4,""))))</f>
        <v/>
      </c>
      <c r="BD131" s="116" t="str">
        <f t="shared" ref="BD131:BD194" si="69">IF(I131="ISI",1,IF(I131="PubMed",2,IF(I131="Scopus",3,IF(I131="Embase/Chemical Abstract/Biological Abstract/PsychInfo/CINAHL/Current Content",4,IF(OR(I131="ISC",I131="سایر نمایه ها",I131="فاقد نمایه"),5,"")))))</f>
        <v/>
      </c>
      <c r="BE131" s="116">
        <f t="shared" ref="BE131:BE194" si="70">J131</f>
        <v>0</v>
      </c>
      <c r="BF131" s="116">
        <f t="shared" ref="BF131:BF194" si="71">IF(P131="چارک اول(Q1)",1,IF(P131="چارک دوم (Q2)",2,IF(P131="چارک سوم (Q3)",3,IF(P131="چارک چهارم (Q4)",4,4))))</f>
        <v>4</v>
      </c>
      <c r="BG131" s="116" t="str">
        <f t="shared" ref="BG131:BG194" si="72">IF(V131="بلی",1,IF(V131="خیر",2,""))</f>
        <v/>
      </c>
      <c r="BH131" s="116" t="str">
        <f t="shared" ref="BH131:BH194" si="73">IF(W131&gt;100,1,IF(W131="","",2))</f>
        <v/>
      </c>
      <c r="BI131" s="116" t="str">
        <f t="shared" ref="BI131:BI194" si="74">IF(M131&gt;1000,1,"")</f>
        <v/>
      </c>
      <c r="BJ131" s="116" t="str">
        <f t="shared" ref="BJ131:BJ194" si="75">IF(M131&gt;1000,1,"")</f>
        <v/>
      </c>
      <c r="BK131" s="116" t="str">
        <f t="shared" ref="BK131:BK194" si="76">IF(M131&gt;1000,1,"")</f>
        <v/>
      </c>
      <c r="BL131" s="116"/>
      <c r="BN131" s="28" t="b">
        <f t="shared" si="59"/>
        <v>0</v>
      </c>
      <c r="BO131" s="28" t="b">
        <f t="shared" si="60"/>
        <v>0</v>
      </c>
      <c r="BP131" s="28" t="b">
        <f t="shared" si="61"/>
        <v>0</v>
      </c>
      <c r="BQ131" s="28" t="b">
        <f t="shared" ref="BQ131:BQ194" si="77">IF(AND(AB131=1,BD131=1),25,IF(AND(AB131=2,BD131=1),25,IF(AND(AB131=1,BD131=2),25,IF(AND(AB131=2,BD131=2),20,IF(AND(AB131=1,BD131=3),20,IF(AND(AB131=2,BD131=3),15,IF(AND(AB131=1,BD131=4),15,IF(AND(AB131=2,BD131=4),7,IF(AND(AB131=1,BD131=5),7,IF(AND(AB131=2,BD131=5),5,IF(AND(AB131=0,BD131=1),25,IF(AND(AB131=0,BD131=2),20,IF(AND(AB131=0,BD131=3),15,IF(AND(AB131=0,BD131=4),7,IF(AND(AB131=0,BD131=5),5)))))))))))))))</f>
        <v>0</v>
      </c>
      <c r="BR131" s="28">
        <f t="shared" si="62"/>
        <v>0</v>
      </c>
      <c r="BS131" s="28">
        <f t="shared" si="63"/>
        <v>1</v>
      </c>
      <c r="BT131" s="28" t="b">
        <f t="shared" si="64"/>
        <v>0</v>
      </c>
      <c r="BU131" s="28">
        <f t="shared" si="52"/>
        <v>0</v>
      </c>
      <c r="BW131" s="28">
        <f t="shared" ref="BW131:BW194" si="78">IF(OR(AZ131=2024, AZ131=2023, AZ131=1403, AZ131=1402),BU131,0)</f>
        <v>0</v>
      </c>
      <c r="BX131" s="28">
        <f t="shared" ref="BX131:BX194" si="79">IF(OR(AZ131=2023, AZ131=2022, AZ131=1402, AZ131=1401),BU131,0)</f>
        <v>0</v>
      </c>
      <c r="BY131" s="28">
        <f t="shared" ref="BY131:BY194" si="80">IF(OR(AZ131=2022, AZ131=2021, AZ131=1401, AZ131=1400),BU131,0)</f>
        <v>0</v>
      </c>
    </row>
    <row r="132" spans="51:77" x14ac:dyDescent="0.25">
      <c r="AY132" s="28">
        <v>132</v>
      </c>
      <c r="AZ132" s="115">
        <f t="shared" si="65"/>
        <v>0</v>
      </c>
      <c r="BA132" s="116" t="str">
        <f t="shared" si="66"/>
        <v/>
      </c>
      <c r="BB132" s="116" t="str">
        <f t="shared" si="67"/>
        <v/>
      </c>
      <c r="BC132" s="116" t="str">
        <f t="shared" si="68"/>
        <v/>
      </c>
      <c r="BD132" s="116" t="str">
        <f t="shared" si="69"/>
        <v/>
      </c>
      <c r="BE132" s="116">
        <f t="shared" si="70"/>
        <v>0</v>
      </c>
      <c r="BF132" s="116">
        <f t="shared" si="71"/>
        <v>4</v>
      </c>
      <c r="BG132" s="116" t="str">
        <f t="shared" si="72"/>
        <v/>
      </c>
      <c r="BH132" s="116" t="str">
        <f t="shared" si="73"/>
        <v/>
      </c>
      <c r="BI132" s="116" t="str">
        <f t="shared" si="74"/>
        <v/>
      </c>
      <c r="BJ132" s="116" t="str">
        <f t="shared" si="75"/>
        <v/>
      </c>
      <c r="BK132" s="116" t="str">
        <f t="shared" si="76"/>
        <v/>
      </c>
      <c r="BL132" s="116"/>
      <c r="BN132" s="28" t="b">
        <f t="shared" si="59"/>
        <v>0</v>
      </c>
      <c r="BO132" s="28" t="b">
        <f t="shared" si="60"/>
        <v>0</v>
      </c>
      <c r="BP132" s="28" t="b">
        <f t="shared" si="61"/>
        <v>0</v>
      </c>
      <c r="BQ132" s="28" t="b">
        <f t="shared" si="77"/>
        <v>0</v>
      </c>
      <c r="BR132" s="28">
        <f t="shared" si="62"/>
        <v>0</v>
      </c>
      <c r="BS132" s="28">
        <f t="shared" si="63"/>
        <v>1</v>
      </c>
      <c r="BT132" s="28" t="b">
        <f t="shared" si="64"/>
        <v>0</v>
      </c>
      <c r="BU132" s="28">
        <f t="shared" si="52"/>
        <v>0</v>
      </c>
      <c r="BW132" s="28">
        <f t="shared" si="78"/>
        <v>0</v>
      </c>
      <c r="BX132" s="28">
        <f t="shared" si="79"/>
        <v>0</v>
      </c>
      <c r="BY132" s="28">
        <f t="shared" si="80"/>
        <v>0</v>
      </c>
    </row>
    <row r="133" spans="51:77" x14ac:dyDescent="0.25">
      <c r="AY133" s="28">
        <v>133</v>
      </c>
      <c r="AZ133" s="115">
        <f t="shared" si="65"/>
        <v>0</v>
      </c>
      <c r="BA133" s="116" t="str">
        <f t="shared" si="66"/>
        <v/>
      </c>
      <c r="BB133" s="116" t="str">
        <f t="shared" si="67"/>
        <v/>
      </c>
      <c r="BC133" s="116" t="str">
        <f t="shared" si="68"/>
        <v/>
      </c>
      <c r="BD133" s="116" t="str">
        <f t="shared" si="69"/>
        <v/>
      </c>
      <c r="BE133" s="116">
        <f t="shared" si="70"/>
        <v>0</v>
      </c>
      <c r="BF133" s="116">
        <f t="shared" si="71"/>
        <v>4</v>
      </c>
      <c r="BG133" s="116" t="str">
        <f t="shared" si="72"/>
        <v/>
      </c>
      <c r="BH133" s="116" t="str">
        <f t="shared" si="73"/>
        <v/>
      </c>
      <c r="BI133" s="116" t="str">
        <f t="shared" si="74"/>
        <v/>
      </c>
      <c r="BJ133" s="116" t="str">
        <f t="shared" si="75"/>
        <v/>
      </c>
      <c r="BK133" s="116" t="str">
        <f t="shared" si="76"/>
        <v/>
      </c>
      <c r="BL133" s="116"/>
      <c r="BN133" s="28" t="b">
        <f t="shared" si="59"/>
        <v>0</v>
      </c>
      <c r="BO133" s="28" t="b">
        <f t="shared" si="60"/>
        <v>0</v>
      </c>
      <c r="BP133" s="28" t="b">
        <f t="shared" si="61"/>
        <v>0</v>
      </c>
      <c r="BQ133" s="28" t="b">
        <f t="shared" si="77"/>
        <v>0</v>
      </c>
      <c r="BR133" s="28">
        <f t="shared" si="62"/>
        <v>0</v>
      </c>
      <c r="BS133" s="28">
        <f t="shared" si="63"/>
        <v>1</v>
      </c>
      <c r="BT133" s="28" t="b">
        <f t="shared" si="64"/>
        <v>0</v>
      </c>
      <c r="BU133" s="28">
        <f t="shared" si="52"/>
        <v>0</v>
      </c>
      <c r="BW133" s="28">
        <f t="shared" si="78"/>
        <v>0</v>
      </c>
      <c r="BX133" s="28">
        <f t="shared" si="79"/>
        <v>0</v>
      </c>
      <c r="BY133" s="28">
        <f t="shared" si="80"/>
        <v>0</v>
      </c>
    </row>
    <row r="134" spans="51:77" x14ac:dyDescent="0.25">
      <c r="AY134" s="28">
        <v>134</v>
      </c>
      <c r="AZ134" s="115">
        <f t="shared" si="65"/>
        <v>0</v>
      </c>
      <c r="BA134" s="116" t="str">
        <f t="shared" si="66"/>
        <v/>
      </c>
      <c r="BB134" s="116" t="str">
        <f t="shared" si="67"/>
        <v/>
      </c>
      <c r="BC134" s="116" t="str">
        <f t="shared" si="68"/>
        <v/>
      </c>
      <c r="BD134" s="116" t="str">
        <f t="shared" si="69"/>
        <v/>
      </c>
      <c r="BE134" s="116">
        <f t="shared" si="70"/>
        <v>0</v>
      </c>
      <c r="BF134" s="116">
        <f t="shared" si="71"/>
        <v>4</v>
      </c>
      <c r="BG134" s="116" t="str">
        <f t="shared" si="72"/>
        <v/>
      </c>
      <c r="BH134" s="116" t="str">
        <f t="shared" si="73"/>
        <v/>
      </c>
      <c r="BI134" s="116" t="str">
        <f t="shared" si="74"/>
        <v/>
      </c>
      <c r="BJ134" s="116" t="str">
        <f t="shared" si="75"/>
        <v/>
      </c>
      <c r="BK134" s="116" t="str">
        <f t="shared" si="76"/>
        <v/>
      </c>
      <c r="BL134" s="116"/>
      <c r="BN134" s="28" t="b">
        <f t="shared" si="59"/>
        <v>0</v>
      </c>
      <c r="BO134" s="28" t="b">
        <f t="shared" si="60"/>
        <v>0</v>
      </c>
      <c r="BP134" s="28" t="b">
        <f t="shared" si="61"/>
        <v>0</v>
      </c>
      <c r="BQ134" s="28" t="b">
        <f t="shared" si="77"/>
        <v>0</v>
      </c>
      <c r="BR134" s="28">
        <f t="shared" si="62"/>
        <v>0</v>
      </c>
      <c r="BS134" s="28">
        <f t="shared" si="63"/>
        <v>1</v>
      </c>
      <c r="BT134" s="28" t="b">
        <f t="shared" si="64"/>
        <v>0</v>
      </c>
      <c r="BU134" s="28">
        <f t="shared" si="52"/>
        <v>0</v>
      </c>
      <c r="BW134" s="28">
        <f t="shared" si="78"/>
        <v>0</v>
      </c>
      <c r="BX134" s="28">
        <f t="shared" si="79"/>
        <v>0</v>
      </c>
      <c r="BY134" s="28">
        <f t="shared" si="80"/>
        <v>0</v>
      </c>
    </row>
    <row r="135" spans="51:77" x14ac:dyDescent="0.25">
      <c r="AY135" s="28">
        <v>135</v>
      </c>
      <c r="AZ135" s="115">
        <f t="shared" si="65"/>
        <v>0</v>
      </c>
      <c r="BA135" s="116" t="str">
        <f t="shared" si="66"/>
        <v/>
      </c>
      <c r="BB135" s="116" t="str">
        <f t="shared" si="67"/>
        <v/>
      </c>
      <c r="BC135" s="116" t="str">
        <f t="shared" si="68"/>
        <v/>
      </c>
      <c r="BD135" s="116" t="str">
        <f t="shared" si="69"/>
        <v/>
      </c>
      <c r="BE135" s="116">
        <f t="shared" si="70"/>
        <v>0</v>
      </c>
      <c r="BF135" s="116">
        <f t="shared" si="71"/>
        <v>4</v>
      </c>
      <c r="BG135" s="116" t="str">
        <f t="shared" si="72"/>
        <v/>
      </c>
      <c r="BH135" s="116" t="str">
        <f t="shared" si="73"/>
        <v/>
      </c>
      <c r="BI135" s="116" t="str">
        <f t="shared" si="74"/>
        <v/>
      </c>
      <c r="BJ135" s="116" t="str">
        <f t="shared" si="75"/>
        <v/>
      </c>
      <c r="BK135" s="116" t="str">
        <f t="shared" si="76"/>
        <v/>
      </c>
      <c r="BL135" s="116"/>
      <c r="BN135" s="28" t="b">
        <f t="shared" si="59"/>
        <v>0</v>
      </c>
      <c r="BO135" s="28" t="b">
        <f t="shared" si="60"/>
        <v>0</v>
      </c>
      <c r="BP135" s="28" t="b">
        <f t="shared" si="61"/>
        <v>0</v>
      </c>
      <c r="BQ135" s="28" t="b">
        <f t="shared" si="77"/>
        <v>0</v>
      </c>
      <c r="BR135" s="28">
        <f t="shared" si="62"/>
        <v>0</v>
      </c>
      <c r="BS135" s="28">
        <f t="shared" si="63"/>
        <v>1</v>
      </c>
      <c r="BT135" s="28" t="b">
        <f t="shared" si="64"/>
        <v>0</v>
      </c>
      <c r="BU135" s="28">
        <f t="shared" si="52"/>
        <v>0</v>
      </c>
      <c r="BW135" s="28">
        <f t="shared" si="78"/>
        <v>0</v>
      </c>
      <c r="BX135" s="28">
        <f t="shared" si="79"/>
        <v>0</v>
      </c>
      <c r="BY135" s="28">
        <f t="shared" si="80"/>
        <v>0</v>
      </c>
    </row>
    <row r="136" spans="51:77" x14ac:dyDescent="0.25">
      <c r="AY136" s="28">
        <v>136</v>
      </c>
      <c r="AZ136" s="115">
        <f t="shared" si="65"/>
        <v>0</v>
      </c>
      <c r="BA136" s="116" t="str">
        <f t="shared" si="66"/>
        <v/>
      </c>
      <c r="BB136" s="116" t="str">
        <f t="shared" si="67"/>
        <v/>
      </c>
      <c r="BC136" s="116" t="str">
        <f t="shared" si="68"/>
        <v/>
      </c>
      <c r="BD136" s="116" t="str">
        <f t="shared" si="69"/>
        <v/>
      </c>
      <c r="BE136" s="116">
        <f t="shared" si="70"/>
        <v>0</v>
      </c>
      <c r="BF136" s="116">
        <f t="shared" si="71"/>
        <v>4</v>
      </c>
      <c r="BG136" s="116" t="str">
        <f t="shared" si="72"/>
        <v/>
      </c>
      <c r="BH136" s="116" t="str">
        <f t="shared" si="73"/>
        <v/>
      </c>
      <c r="BI136" s="116" t="str">
        <f t="shared" si="74"/>
        <v/>
      </c>
      <c r="BJ136" s="116" t="str">
        <f t="shared" si="75"/>
        <v/>
      </c>
      <c r="BK136" s="116" t="str">
        <f t="shared" si="76"/>
        <v/>
      </c>
      <c r="BL136" s="116"/>
      <c r="BN136" s="28" t="b">
        <f t="shared" si="59"/>
        <v>0</v>
      </c>
      <c r="BO136" s="28" t="b">
        <f t="shared" si="60"/>
        <v>0</v>
      </c>
      <c r="BP136" s="28" t="b">
        <f t="shared" si="61"/>
        <v>0</v>
      </c>
      <c r="BQ136" s="28" t="b">
        <f t="shared" si="77"/>
        <v>0</v>
      </c>
      <c r="BR136" s="28">
        <f t="shared" si="62"/>
        <v>0</v>
      </c>
      <c r="BS136" s="28">
        <f t="shared" si="63"/>
        <v>1</v>
      </c>
      <c r="BT136" s="28" t="b">
        <f t="shared" si="64"/>
        <v>0</v>
      </c>
      <c r="BU136" s="28">
        <f t="shared" si="52"/>
        <v>0</v>
      </c>
      <c r="BW136" s="28">
        <f t="shared" si="78"/>
        <v>0</v>
      </c>
      <c r="BX136" s="28">
        <f t="shared" si="79"/>
        <v>0</v>
      </c>
      <c r="BY136" s="28">
        <f t="shared" si="80"/>
        <v>0</v>
      </c>
    </row>
    <row r="137" spans="51:77" x14ac:dyDescent="0.25">
      <c r="AY137" s="28">
        <v>137</v>
      </c>
      <c r="AZ137" s="115">
        <f t="shared" si="65"/>
        <v>0</v>
      </c>
      <c r="BA137" s="116" t="str">
        <f t="shared" si="66"/>
        <v/>
      </c>
      <c r="BB137" s="116" t="str">
        <f t="shared" si="67"/>
        <v/>
      </c>
      <c r="BC137" s="116" t="str">
        <f t="shared" si="68"/>
        <v/>
      </c>
      <c r="BD137" s="116" t="str">
        <f t="shared" si="69"/>
        <v/>
      </c>
      <c r="BE137" s="116">
        <f t="shared" si="70"/>
        <v>0</v>
      </c>
      <c r="BF137" s="116">
        <f t="shared" si="71"/>
        <v>4</v>
      </c>
      <c r="BG137" s="116" t="str">
        <f t="shared" si="72"/>
        <v/>
      </c>
      <c r="BH137" s="116" t="str">
        <f t="shared" si="73"/>
        <v/>
      </c>
      <c r="BI137" s="116" t="str">
        <f t="shared" si="74"/>
        <v/>
      </c>
      <c r="BJ137" s="116" t="str">
        <f t="shared" si="75"/>
        <v/>
      </c>
      <c r="BK137" s="116" t="str">
        <f t="shared" si="76"/>
        <v/>
      </c>
      <c r="BL137" s="116"/>
      <c r="BN137" s="28" t="b">
        <f t="shared" si="59"/>
        <v>0</v>
      </c>
      <c r="BO137" s="28" t="b">
        <f t="shared" si="60"/>
        <v>0</v>
      </c>
      <c r="BP137" s="28" t="b">
        <f t="shared" si="61"/>
        <v>0</v>
      </c>
      <c r="BQ137" s="28" t="b">
        <f t="shared" si="77"/>
        <v>0</v>
      </c>
      <c r="BR137" s="28">
        <f t="shared" si="62"/>
        <v>0</v>
      </c>
      <c r="BS137" s="28">
        <f t="shared" si="63"/>
        <v>1</v>
      </c>
      <c r="BT137" s="28" t="b">
        <f t="shared" si="64"/>
        <v>0</v>
      </c>
      <c r="BU137" s="28">
        <f t="shared" si="52"/>
        <v>0</v>
      </c>
      <c r="BW137" s="28">
        <f t="shared" si="78"/>
        <v>0</v>
      </c>
      <c r="BX137" s="28">
        <f t="shared" si="79"/>
        <v>0</v>
      </c>
      <c r="BY137" s="28">
        <f t="shared" si="80"/>
        <v>0</v>
      </c>
    </row>
    <row r="138" spans="51:77" x14ac:dyDescent="0.25">
      <c r="AY138" s="28">
        <v>138</v>
      </c>
      <c r="AZ138" s="115">
        <f t="shared" si="65"/>
        <v>0</v>
      </c>
      <c r="BA138" s="116" t="str">
        <f t="shared" si="66"/>
        <v/>
      </c>
      <c r="BB138" s="116" t="str">
        <f t="shared" si="67"/>
        <v/>
      </c>
      <c r="BC138" s="116" t="str">
        <f t="shared" si="68"/>
        <v/>
      </c>
      <c r="BD138" s="116" t="str">
        <f t="shared" si="69"/>
        <v/>
      </c>
      <c r="BE138" s="116">
        <f t="shared" si="70"/>
        <v>0</v>
      </c>
      <c r="BF138" s="116">
        <f t="shared" si="71"/>
        <v>4</v>
      </c>
      <c r="BG138" s="116" t="str">
        <f t="shared" si="72"/>
        <v/>
      </c>
      <c r="BH138" s="116" t="str">
        <f t="shared" si="73"/>
        <v/>
      </c>
      <c r="BI138" s="116" t="str">
        <f t="shared" si="74"/>
        <v/>
      </c>
      <c r="BJ138" s="116" t="str">
        <f t="shared" si="75"/>
        <v/>
      </c>
      <c r="BK138" s="116" t="str">
        <f t="shared" si="76"/>
        <v/>
      </c>
      <c r="BL138" s="116"/>
      <c r="BN138" s="28" t="b">
        <f t="shared" si="59"/>
        <v>0</v>
      </c>
      <c r="BO138" s="28" t="b">
        <f t="shared" si="60"/>
        <v>0</v>
      </c>
      <c r="BP138" s="28" t="b">
        <f t="shared" si="61"/>
        <v>0</v>
      </c>
      <c r="BQ138" s="28" t="b">
        <f t="shared" si="77"/>
        <v>0</v>
      </c>
      <c r="BR138" s="28">
        <f t="shared" si="62"/>
        <v>0</v>
      </c>
      <c r="BS138" s="28">
        <f t="shared" si="63"/>
        <v>1</v>
      </c>
      <c r="BT138" s="28" t="b">
        <f t="shared" si="64"/>
        <v>0</v>
      </c>
      <c r="BU138" s="28">
        <f t="shared" si="52"/>
        <v>0</v>
      </c>
      <c r="BW138" s="28">
        <f t="shared" si="78"/>
        <v>0</v>
      </c>
      <c r="BX138" s="28">
        <f t="shared" si="79"/>
        <v>0</v>
      </c>
      <c r="BY138" s="28">
        <f t="shared" si="80"/>
        <v>0</v>
      </c>
    </row>
    <row r="139" spans="51:77" x14ac:dyDescent="0.25">
      <c r="AY139" s="28">
        <v>139</v>
      </c>
      <c r="AZ139" s="115">
        <f t="shared" si="65"/>
        <v>0</v>
      </c>
      <c r="BA139" s="116" t="str">
        <f t="shared" si="66"/>
        <v/>
      </c>
      <c r="BB139" s="116" t="str">
        <f t="shared" si="67"/>
        <v/>
      </c>
      <c r="BC139" s="116" t="str">
        <f t="shared" si="68"/>
        <v/>
      </c>
      <c r="BD139" s="116" t="str">
        <f t="shared" si="69"/>
        <v/>
      </c>
      <c r="BE139" s="116">
        <f t="shared" si="70"/>
        <v>0</v>
      </c>
      <c r="BF139" s="116">
        <f t="shared" si="71"/>
        <v>4</v>
      </c>
      <c r="BG139" s="116" t="str">
        <f t="shared" si="72"/>
        <v/>
      </c>
      <c r="BH139" s="116" t="str">
        <f t="shared" si="73"/>
        <v/>
      </c>
      <c r="BI139" s="116" t="str">
        <f t="shared" si="74"/>
        <v/>
      </c>
      <c r="BJ139" s="116" t="str">
        <f t="shared" si="75"/>
        <v/>
      </c>
      <c r="BK139" s="116" t="str">
        <f t="shared" si="76"/>
        <v/>
      </c>
      <c r="BL139" s="116"/>
      <c r="BN139" s="28" t="b">
        <f t="shared" si="59"/>
        <v>0</v>
      </c>
      <c r="BO139" s="28" t="b">
        <f t="shared" si="60"/>
        <v>0</v>
      </c>
      <c r="BP139" s="28" t="b">
        <f t="shared" si="61"/>
        <v>0</v>
      </c>
      <c r="BQ139" s="28" t="b">
        <f t="shared" si="77"/>
        <v>0</v>
      </c>
      <c r="BR139" s="28">
        <f t="shared" si="62"/>
        <v>0</v>
      </c>
      <c r="BS139" s="28">
        <f t="shared" si="63"/>
        <v>1</v>
      </c>
      <c r="BT139" s="28" t="b">
        <f t="shared" si="64"/>
        <v>0</v>
      </c>
      <c r="BU139" s="28">
        <f t="shared" si="52"/>
        <v>0</v>
      </c>
      <c r="BW139" s="28">
        <f t="shared" si="78"/>
        <v>0</v>
      </c>
      <c r="BX139" s="28">
        <f t="shared" si="79"/>
        <v>0</v>
      </c>
      <c r="BY139" s="28">
        <f t="shared" si="80"/>
        <v>0</v>
      </c>
    </row>
    <row r="140" spans="51:77" x14ac:dyDescent="0.25">
      <c r="AY140" s="28">
        <v>140</v>
      </c>
      <c r="AZ140" s="115">
        <f t="shared" si="65"/>
        <v>0</v>
      </c>
      <c r="BA140" s="116" t="str">
        <f t="shared" si="66"/>
        <v/>
      </c>
      <c r="BB140" s="116" t="str">
        <f t="shared" si="67"/>
        <v/>
      </c>
      <c r="BC140" s="116" t="str">
        <f t="shared" si="68"/>
        <v/>
      </c>
      <c r="BD140" s="116" t="str">
        <f t="shared" si="69"/>
        <v/>
      </c>
      <c r="BE140" s="116">
        <f t="shared" si="70"/>
        <v>0</v>
      </c>
      <c r="BF140" s="116">
        <f t="shared" si="71"/>
        <v>4</v>
      </c>
      <c r="BG140" s="116" t="str">
        <f t="shared" si="72"/>
        <v/>
      </c>
      <c r="BH140" s="116" t="str">
        <f t="shared" si="73"/>
        <v/>
      </c>
      <c r="BI140" s="116" t="str">
        <f t="shared" si="74"/>
        <v/>
      </c>
      <c r="BJ140" s="116" t="str">
        <f t="shared" si="75"/>
        <v/>
      </c>
      <c r="BK140" s="116" t="str">
        <f t="shared" si="76"/>
        <v/>
      </c>
      <c r="BL140" s="116"/>
      <c r="BN140" s="28" t="b">
        <f t="shared" si="59"/>
        <v>0</v>
      </c>
      <c r="BO140" s="28" t="b">
        <f t="shared" si="60"/>
        <v>0</v>
      </c>
      <c r="BP140" s="28" t="b">
        <f t="shared" si="61"/>
        <v>0</v>
      </c>
      <c r="BQ140" s="28" t="b">
        <f t="shared" si="77"/>
        <v>0</v>
      </c>
      <c r="BR140" s="28">
        <f t="shared" si="62"/>
        <v>0</v>
      </c>
      <c r="BS140" s="28">
        <f t="shared" si="63"/>
        <v>1</v>
      </c>
      <c r="BT140" s="28" t="b">
        <f t="shared" si="64"/>
        <v>0</v>
      </c>
      <c r="BU140" s="28">
        <f t="shared" si="52"/>
        <v>0</v>
      </c>
      <c r="BW140" s="28">
        <f t="shared" si="78"/>
        <v>0</v>
      </c>
      <c r="BX140" s="28">
        <f t="shared" si="79"/>
        <v>0</v>
      </c>
      <c r="BY140" s="28">
        <f t="shared" si="80"/>
        <v>0</v>
      </c>
    </row>
    <row r="141" spans="51:77" x14ac:dyDescent="0.25">
      <c r="AY141" s="28">
        <v>141</v>
      </c>
      <c r="AZ141" s="115">
        <f t="shared" si="65"/>
        <v>0</v>
      </c>
      <c r="BA141" s="116" t="str">
        <f t="shared" si="66"/>
        <v/>
      </c>
      <c r="BB141" s="116" t="str">
        <f t="shared" si="67"/>
        <v/>
      </c>
      <c r="BC141" s="116" t="str">
        <f t="shared" si="68"/>
        <v/>
      </c>
      <c r="BD141" s="116" t="str">
        <f t="shared" si="69"/>
        <v/>
      </c>
      <c r="BE141" s="116">
        <f t="shared" si="70"/>
        <v>0</v>
      </c>
      <c r="BF141" s="116">
        <f t="shared" si="71"/>
        <v>4</v>
      </c>
      <c r="BG141" s="116" t="str">
        <f t="shared" si="72"/>
        <v/>
      </c>
      <c r="BH141" s="116" t="str">
        <f t="shared" si="73"/>
        <v/>
      </c>
      <c r="BI141" s="116" t="str">
        <f t="shared" si="74"/>
        <v/>
      </c>
      <c r="BJ141" s="116" t="str">
        <f t="shared" si="75"/>
        <v/>
      </c>
      <c r="BK141" s="116" t="str">
        <f t="shared" si="76"/>
        <v/>
      </c>
      <c r="BL141" s="116"/>
      <c r="BN141" s="28" t="b">
        <f t="shared" si="59"/>
        <v>0</v>
      </c>
      <c r="BO141" s="28" t="b">
        <f t="shared" si="60"/>
        <v>0</v>
      </c>
      <c r="BP141" s="28" t="b">
        <f t="shared" si="61"/>
        <v>0</v>
      </c>
      <c r="BQ141" s="28" t="b">
        <f t="shared" si="77"/>
        <v>0</v>
      </c>
      <c r="BR141" s="28">
        <f t="shared" si="62"/>
        <v>0</v>
      </c>
      <c r="BS141" s="28">
        <f t="shared" si="63"/>
        <v>1</v>
      </c>
      <c r="BT141" s="28" t="b">
        <f t="shared" si="64"/>
        <v>0</v>
      </c>
      <c r="BU141" s="28">
        <f t="shared" si="52"/>
        <v>0</v>
      </c>
      <c r="BW141" s="28">
        <f t="shared" si="78"/>
        <v>0</v>
      </c>
      <c r="BX141" s="28">
        <f t="shared" si="79"/>
        <v>0</v>
      </c>
      <c r="BY141" s="28">
        <f t="shared" si="80"/>
        <v>0</v>
      </c>
    </row>
    <row r="142" spans="51:77" x14ac:dyDescent="0.25">
      <c r="AY142" s="28">
        <v>142</v>
      </c>
      <c r="AZ142" s="115">
        <f t="shared" si="65"/>
        <v>0</v>
      </c>
      <c r="BA142" s="116" t="str">
        <f t="shared" si="66"/>
        <v/>
      </c>
      <c r="BB142" s="116" t="str">
        <f t="shared" si="67"/>
        <v/>
      </c>
      <c r="BC142" s="116" t="str">
        <f t="shared" si="68"/>
        <v/>
      </c>
      <c r="BD142" s="116" t="str">
        <f t="shared" si="69"/>
        <v/>
      </c>
      <c r="BE142" s="116">
        <f t="shared" si="70"/>
        <v>0</v>
      </c>
      <c r="BF142" s="116">
        <f t="shared" si="71"/>
        <v>4</v>
      </c>
      <c r="BG142" s="116" t="str">
        <f t="shared" si="72"/>
        <v/>
      </c>
      <c r="BH142" s="116" t="str">
        <f t="shared" si="73"/>
        <v/>
      </c>
      <c r="BI142" s="116" t="str">
        <f t="shared" si="74"/>
        <v/>
      </c>
      <c r="BJ142" s="116" t="str">
        <f t="shared" si="75"/>
        <v/>
      </c>
      <c r="BK142" s="116" t="str">
        <f t="shared" si="76"/>
        <v/>
      </c>
      <c r="BL142" s="116"/>
      <c r="BN142" s="28" t="b">
        <f t="shared" si="59"/>
        <v>0</v>
      </c>
      <c r="BO142" s="28" t="b">
        <f t="shared" si="60"/>
        <v>0</v>
      </c>
      <c r="BP142" s="28" t="b">
        <f t="shared" si="61"/>
        <v>0</v>
      </c>
      <c r="BQ142" s="28" t="b">
        <f t="shared" si="77"/>
        <v>0</v>
      </c>
      <c r="BR142" s="28">
        <f t="shared" si="62"/>
        <v>0</v>
      </c>
      <c r="BS142" s="28">
        <f t="shared" si="63"/>
        <v>1</v>
      </c>
      <c r="BT142" s="28" t="b">
        <f t="shared" si="64"/>
        <v>0</v>
      </c>
      <c r="BU142" s="28">
        <f t="shared" si="52"/>
        <v>0</v>
      </c>
      <c r="BW142" s="28">
        <f t="shared" si="78"/>
        <v>0</v>
      </c>
      <c r="BX142" s="28">
        <f t="shared" si="79"/>
        <v>0</v>
      </c>
      <c r="BY142" s="28">
        <f t="shared" si="80"/>
        <v>0</v>
      </c>
    </row>
    <row r="143" spans="51:77" x14ac:dyDescent="0.25">
      <c r="AY143" s="28">
        <v>143</v>
      </c>
      <c r="AZ143" s="115">
        <f t="shared" si="65"/>
        <v>0</v>
      </c>
      <c r="BA143" s="116" t="str">
        <f t="shared" si="66"/>
        <v/>
      </c>
      <c r="BB143" s="116" t="str">
        <f t="shared" si="67"/>
        <v/>
      </c>
      <c r="BC143" s="116" t="str">
        <f t="shared" si="68"/>
        <v/>
      </c>
      <c r="BD143" s="116" t="str">
        <f t="shared" si="69"/>
        <v/>
      </c>
      <c r="BE143" s="116">
        <f t="shared" si="70"/>
        <v>0</v>
      </c>
      <c r="BF143" s="116">
        <f t="shared" si="71"/>
        <v>4</v>
      </c>
      <c r="BG143" s="116" t="str">
        <f t="shared" si="72"/>
        <v/>
      </c>
      <c r="BH143" s="116" t="str">
        <f t="shared" si="73"/>
        <v/>
      </c>
      <c r="BI143" s="116" t="str">
        <f t="shared" si="74"/>
        <v/>
      </c>
      <c r="BJ143" s="116" t="str">
        <f t="shared" si="75"/>
        <v/>
      </c>
      <c r="BK143" s="116" t="str">
        <f t="shared" si="76"/>
        <v/>
      </c>
      <c r="BL143" s="116"/>
      <c r="BN143" s="28" t="b">
        <f t="shared" si="59"/>
        <v>0</v>
      </c>
      <c r="BO143" s="28" t="b">
        <f t="shared" si="60"/>
        <v>0</v>
      </c>
      <c r="BP143" s="28" t="b">
        <f t="shared" si="61"/>
        <v>0</v>
      </c>
      <c r="BQ143" s="28" t="b">
        <f t="shared" si="77"/>
        <v>0</v>
      </c>
      <c r="BR143" s="28">
        <f t="shared" si="62"/>
        <v>0</v>
      </c>
      <c r="BS143" s="28">
        <f t="shared" si="63"/>
        <v>1</v>
      </c>
      <c r="BT143" s="28" t="b">
        <f t="shared" si="64"/>
        <v>0</v>
      </c>
      <c r="BU143" s="28">
        <f t="shared" si="52"/>
        <v>0</v>
      </c>
      <c r="BW143" s="28">
        <f t="shared" si="78"/>
        <v>0</v>
      </c>
      <c r="BX143" s="28">
        <f t="shared" si="79"/>
        <v>0</v>
      </c>
      <c r="BY143" s="28">
        <f t="shared" si="80"/>
        <v>0</v>
      </c>
    </row>
    <row r="144" spans="51:77" x14ac:dyDescent="0.25">
      <c r="AY144" s="28">
        <v>144</v>
      </c>
      <c r="AZ144" s="115">
        <f t="shared" si="65"/>
        <v>0</v>
      </c>
      <c r="BA144" s="116" t="str">
        <f t="shared" si="66"/>
        <v/>
      </c>
      <c r="BB144" s="116" t="str">
        <f t="shared" si="67"/>
        <v/>
      </c>
      <c r="BC144" s="116" t="str">
        <f t="shared" si="68"/>
        <v/>
      </c>
      <c r="BD144" s="116" t="str">
        <f t="shared" si="69"/>
        <v/>
      </c>
      <c r="BE144" s="116">
        <f t="shared" si="70"/>
        <v>0</v>
      </c>
      <c r="BF144" s="116">
        <f t="shared" si="71"/>
        <v>4</v>
      </c>
      <c r="BG144" s="116" t="str">
        <f t="shared" si="72"/>
        <v/>
      </c>
      <c r="BH144" s="116" t="str">
        <f t="shared" si="73"/>
        <v/>
      </c>
      <c r="BI144" s="116" t="str">
        <f t="shared" si="74"/>
        <v/>
      </c>
      <c r="BJ144" s="116" t="str">
        <f t="shared" si="75"/>
        <v/>
      </c>
      <c r="BK144" s="116" t="str">
        <f t="shared" si="76"/>
        <v/>
      </c>
      <c r="BL144" s="116"/>
      <c r="BN144" s="28" t="b">
        <f t="shared" si="59"/>
        <v>0</v>
      </c>
      <c r="BO144" s="28" t="b">
        <f t="shared" si="60"/>
        <v>0</v>
      </c>
      <c r="BP144" s="28" t="b">
        <f t="shared" si="61"/>
        <v>0</v>
      </c>
      <c r="BQ144" s="28" t="b">
        <f t="shared" si="77"/>
        <v>0</v>
      </c>
      <c r="BR144" s="28">
        <f t="shared" si="62"/>
        <v>0</v>
      </c>
      <c r="BS144" s="28">
        <f t="shared" si="63"/>
        <v>1</v>
      </c>
      <c r="BT144" s="28" t="b">
        <f t="shared" si="64"/>
        <v>0</v>
      </c>
      <c r="BU144" s="28">
        <f t="shared" si="52"/>
        <v>0</v>
      </c>
      <c r="BW144" s="28">
        <f t="shared" si="78"/>
        <v>0</v>
      </c>
      <c r="BX144" s="28">
        <f t="shared" si="79"/>
        <v>0</v>
      </c>
      <c r="BY144" s="28">
        <f t="shared" si="80"/>
        <v>0</v>
      </c>
    </row>
    <row r="145" spans="51:77" x14ac:dyDescent="0.25">
      <c r="AY145" s="28">
        <v>145</v>
      </c>
      <c r="AZ145" s="115">
        <f t="shared" si="65"/>
        <v>0</v>
      </c>
      <c r="BA145" s="116" t="str">
        <f t="shared" si="66"/>
        <v/>
      </c>
      <c r="BB145" s="116" t="str">
        <f t="shared" si="67"/>
        <v/>
      </c>
      <c r="BC145" s="116" t="str">
        <f t="shared" si="68"/>
        <v/>
      </c>
      <c r="BD145" s="116" t="str">
        <f t="shared" si="69"/>
        <v/>
      </c>
      <c r="BE145" s="116">
        <f t="shared" si="70"/>
        <v>0</v>
      </c>
      <c r="BF145" s="116">
        <f t="shared" si="71"/>
        <v>4</v>
      </c>
      <c r="BG145" s="116" t="str">
        <f t="shared" si="72"/>
        <v/>
      </c>
      <c r="BH145" s="116" t="str">
        <f t="shared" si="73"/>
        <v/>
      </c>
      <c r="BI145" s="116" t="str">
        <f t="shared" si="74"/>
        <v/>
      </c>
      <c r="BJ145" s="116" t="str">
        <f t="shared" si="75"/>
        <v/>
      </c>
      <c r="BK145" s="116" t="str">
        <f t="shared" si="76"/>
        <v/>
      </c>
      <c r="BL145" s="116"/>
      <c r="BN145" s="28" t="b">
        <f t="shared" si="59"/>
        <v>0</v>
      </c>
      <c r="BO145" s="28" t="b">
        <f t="shared" si="60"/>
        <v>0</v>
      </c>
      <c r="BP145" s="28" t="b">
        <f t="shared" si="61"/>
        <v>0</v>
      </c>
      <c r="BQ145" s="28" t="b">
        <f t="shared" si="77"/>
        <v>0</v>
      </c>
      <c r="BR145" s="28">
        <f t="shared" si="62"/>
        <v>0</v>
      </c>
      <c r="BS145" s="28">
        <f t="shared" si="63"/>
        <v>1</v>
      </c>
      <c r="BT145" s="28" t="b">
        <f t="shared" si="64"/>
        <v>0</v>
      </c>
      <c r="BU145" s="28">
        <f t="shared" si="52"/>
        <v>0</v>
      </c>
      <c r="BW145" s="28">
        <f t="shared" si="78"/>
        <v>0</v>
      </c>
      <c r="BX145" s="28">
        <f t="shared" si="79"/>
        <v>0</v>
      </c>
      <c r="BY145" s="28">
        <f t="shared" si="80"/>
        <v>0</v>
      </c>
    </row>
    <row r="146" spans="51:77" x14ac:dyDescent="0.25">
      <c r="AY146" s="28">
        <v>146</v>
      </c>
      <c r="AZ146" s="115">
        <f t="shared" si="65"/>
        <v>0</v>
      </c>
      <c r="BA146" s="116" t="str">
        <f t="shared" si="66"/>
        <v/>
      </c>
      <c r="BB146" s="116" t="str">
        <f t="shared" si="67"/>
        <v/>
      </c>
      <c r="BC146" s="116" t="str">
        <f t="shared" si="68"/>
        <v/>
      </c>
      <c r="BD146" s="116" t="str">
        <f t="shared" si="69"/>
        <v/>
      </c>
      <c r="BE146" s="116">
        <f t="shared" si="70"/>
        <v>0</v>
      </c>
      <c r="BF146" s="116">
        <f t="shared" si="71"/>
        <v>4</v>
      </c>
      <c r="BG146" s="116" t="str">
        <f t="shared" si="72"/>
        <v/>
      </c>
      <c r="BH146" s="116" t="str">
        <f t="shared" si="73"/>
        <v/>
      </c>
      <c r="BI146" s="116" t="str">
        <f t="shared" si="74"/>
        <v/>
      </c>
      <c r="BJ146" s="116" t="str">
        <f t="shared" si="75"/>
        <v/>
      </c>
      <c r="BK146" s="116" t="str">
        <f t="shared" si="76"/>
        <v/>
      </c>
      <c r="BL146" s="116"/>
      <c r="BN146" s="28" t="b">
        <f t="shared" si="59"/>
        <v>0</v>
      </c>
      <c r="BO146" s="28" t="b">
        <f t="shared" si="60"/>
        <v>0</v>
      </c>
      <c r="BP146" s="28" t="b">
        <f t="shared" si="61"/>
        <v>0</v>
      </c>
      <c r="BQ146" s="28" t="b">
        <f t="shared" si="77"/>
        <v>0</v>
      </c>
      <c r="BR146" s="28">
        <f t="shared" si="62"/>
        <v>0</v>
      </c>
      <c r="BS146" s="28">
        <f t="shared" si="63"/>
        <v>1</v>
      </c>
      <c r="BT146" s="28" t="b">
        <f t="shared" si="64"/>
        <v>0</v>
      </c>
      <c r="BU146" s="28">
        <f t="shared" si="52"/>
        <v>0</v>
      </c>
      <c r="BW146" s="28">
        <f t="shared" si="78"/>
        <v>0</v>
      </c>
      <c r="BX146" s="28">
        <f t="shared" si="79"/>
        <v>0</v>
      </c>
      <c r="BY146" s="28">
        <f t="shared" si="80"/>
        <v>0</v>
      </c>
    </row>
    <row r="147" spans="51:77" x14ac:dyDescent="0.25">
      <c r="AY147" s="28">
        <v>147</v>
      </c>
      <c r="AZ147" s="115">
        <f t="shared" si="65"/>
        <v>0</v>
      </c>
      <c r="BA147" s="116" t="str">
        <f t="shared" si="66"/>
        <v/>
      </c>
      <c r="BB147" s="116" t="str">
        <f t="shared" si="67"/>
        <v/>
      </c>
      <c r="BC147" s="116" t="str">
        <f t="shared" si="68"/>
        <v/>
      </c>
      <c r="BD147" s="116" t="str">
        <f t="shared" si="69"/>
        <v/>
      </c>
      <c r="BE147" s="116">
        <f t="shared" si="70"/>
        <v>0</v>
      </c>
      <c r="BF147" s="116">
        <f t="shared" si="71"/>
        <v>4</v>
      </c>
      <c r="BG147" s="116" t="str">
        <f t="shared" si="72"/>
        <v/>
      </c>
      <c r="BH147" s="116" t="str">
        <f t="shared" si="73"/>
        <v/>
      </c>
      <c r="BI147" s="116" t="str">
        <f t="shared" si="74"/>
        <v/>
      </c>
      <c r="BJ147" s="116" t="str">
        <f t="shared" si="75"/>
        <v/>
      </c>
      <c r="BK147" s="116" t="str">
        <f t="shared" si="76"/>
        <v/>
      </c>
      <c r="BL147" s="116"/>
      <c r="BN147" s="28" t="b">
        <f t="shared" si="59"/>
        <v>0</v>
      </c>
      <c r="BO147" s="28" t="b">
        <f t="shared" si="60"/>
        <v>0</v>
      </c>
      <c r="BP147" s="28" t="b">
        <f t="shared" si="61"/>
        <v>0</v>
      </c>
      <c r="BQ147" s="28" t="b">
        <f t="shared" si="77"/>
        <v>0</v>
      </c>
      <c r="BR147" s="28">
        <f t="shared" si="62"/>
        <v>0</v>
      </c>
      <c r="BS147" s="28">
        <f t="shared" si="63"/>
        <v>1</v>
      </c>
      <c r="BT147" s="28" t="b">
        <f t="shared" si="64"/>
        <v>0</v>
      </c>
      <c r="BU147" s="28">
        <f t="shared" si="52"/>
        <v>0</v>
      </c>
      <c r="BW147" s="28">
        <f t="shared" si="78"/>
        <v>0</v>
      </c>
      <c r="BX147" s="28">
        <f t="shared" si="79"/>
        <v>0</v>
      </c>
      <c r="BY147" s="28">
        <f t="shared" si="80"/>
        <v>0</v>
      </c>
    </row>
    <row r="148" spans="51:77" x14ac:dyDescent="0.25">
      <c r="AY148" s="28">
        <v>148</v>
      </c>
      <c r="AZ148" s="115">
        <f t="shared" si="65"/>
        <v>0</v>
      </c>
      <c r="BA148" s="116" t="str">
        <f t="shared" si="66"/>
        <v/>
      </c>
      <c r="BB148" s="116" t="str">
        <f t="shared" si="67"/>
        <v/>
      </c>
      <c r="BC148" s="116" t="str">
        <f t="shared" si="68"/>
        <v/>
      </c>
      <c r="BD148" s="116" t="str">
        <f t="shared" si="69"/>
        <v/>
      </c>
      <c r="BE148" s="116">
        <f t="shared" si="70"/>
        <v>0</v>
      </c>
      <c r="BF148" s="116">
        <f t="shared" si="71"/>
        <v>4</v>
      </c>
      <c r="BG148" s="116" t="str">
        <f t="shared" si="72"/>
        <v/>
      </c>
      <c r="BH148" s="116" t="str">
        <f t="shared" si="73"/>
        <v/>
      </c>
      <c r="BI148" s="116" t="str">
        <f t="shared" si="74"/>
        <v/>
      </c>
      <c r="BJ148" s="116" t="str">
        <f t="shared" si="75"/>
        <v/>
      </c>
      <c r="BK148" s="116" t="str">
        <f t="shared" si="76"/>
        <v/>
      </c>
      <c r="BL148" s="116"/>
      <c r="BN148" s="28" t="b">
        <f t="shared" si="59"/>
        <v>0</v>
      </c>
      <c r="BO148" s="28" t="b">
        <f t="shared" si="60"/>
        <v>0</v>
      </c>
      <c r="BP148" s="28" t="b">
        <f t="shared" si="61"/>
        <v>0</v>
      </c>
      <c r="BQ148" s="28" t="b">
        <f t="shared" si="77"/>
        <v>0</v>
      </c>
      <c r="BR148" s="28">
        <f t="shared" si="62"/>
        <v>0</v>
      </c>
      <c r="BS148" s="28">
        <f t="shared" si="63"/>
        <v>1</v>
      </c>
      <c r="BT148" s="28" t="b">
        <f t="shared" si="64"/>
        <v>0</v>
      </c>
      <c r="BU148" s="28">
        <f t="shared" si="52"/>
        <v>0</v>
      </c>
      <c r="BW148" s="28">
        <f t="shared" si="78"/>
        <v>0</v>
      </c>
      <c r="BX148" s="28">
        <f t="shared" si="79"/>
        <v>0</v>
      </c>
      <c r="BY148" s="28">
        <f t="shared" si="80"/>
        <v>0</v>
      </c>
    </row>
    <row r="149" spans="51:77" x14ac:dyDescent="0.25">
      <c r="AY149" s="28">
        <v>149</v>
      </c>
      <c r="AZ149" s="115">
        <f t="shared" si="65"/>
        <v>0</v>
      </c>
      <c r="BA149" s="116" t="str">
        <f t="shared" si="66"/>
        <v/>
      </c>
      <c r="BB149" s="116" t="str">
        <f t="shared" si="67"/>
        <v/>
      </c>
      <c r="BC149" s="116" t="str">
        <f t="shared" si="68"/>
        <v/>
      </c>
      <c r="BD149" s="116" t="str">
        <f t="shared" si="69"/>
        <v/>
      </c>
      <c r="BE149" s="116">
        <f t="shared" si="70"/>
        <v>0</v>
      </c>
      <c r="BF149" s="116">
        <f t="shared" si="71"/>
        <v>4</v>
      </c>
      <c r="BG149" s="116" t="str">
        <f t="shared" si="72"/>
        <v/>
      </c>
      <c r="BH149" s="116" t="str">
        <f t="shared" si="73"/>
        <v/>
      </c>
      <c r="BI149" s="116" t="str">
        <f t="shared" si="74"/>
        <v/>
      </c>
      <c r="BJ149" s="116" t="str">
        <f t="shared" si="75"/>
        <v/>
      </c>
      <c r="BK149" s="116" t="str">
        <f t="shared" si="76"/>
        <v/>
      </c>
      <c r="BL149" s="116"/>
      <c r="BN149" s="28" t="b">
        <f t="shared" si="59"/>
        <v>0</v>
      </c>
      <c r="BO149" s="28" t="b">
        <f t="shared" si="60"/>
        <v>0</v>
      </c>
      <c r="BP149" s="28" t="b">
        <f t="shared" si="61"/>
        <v>0</v>
      </c>
      <c r="BQ149" s="28" t="b">
        <f t="shared" si="77"/>
        <v>0</v>
      </c>
      <c r="BR149" s="28">
        <f t="shared" si="62"/>
        <v>0</v>
      </c>
      <c r="BS149" s="28">
        <f t="shared" si="63"/>
        <v>1</v>
      </c>
      <c r="BT149" s="28" t="b">
        <f t="shared" si="64"/>
        <v>0</v>
      </c>
      <c r="BU149" s="28">
        <f t="shared" si="52"/>
        <v>0</v>
      </c>
      <c r="BW149" s="28">
        <f t="shared" si="78"/>
        <v>0</v>
      </c>
      <c r="BX149" s="28">
        <f t="shared" si="79"/>
        <v>0</v>
      </c>
      <c r="BY149" s="28">
        <f t="shared" si="80"/>
        <v>0</v>
      </c>
    </row>
    <row r="150" spans="51:77" x14ac:dyDescent="0.25">
      <c r="AY150" s="28">
        <v>150</v>
      </c>
      <c r="AZ150" s="115">
        <f t="shared" si="65"/>
        <v>0</v>
      </c>
      <c r="BA150" s="116" t="str">
        <f t="shared" si="66"/>
        <v/>
      </c>
      <c r="BB150" s="116" t="str">
        <f t="shared" si="67"/>
        <v/>
      </c>
      <c r="BC150" s="116" t="str">
        <f t="shared" si="68"/>
        <v/>
      </c>
      <c r="BD150" s="116" t="str">
        <f t="shared" si="69"/>
        <v/>
      </c>
      <c r="BE150" s="116">
        <f t="shared" si="70"/>
        <v>0</v>
      </c>
      <c r="BF150" s="116">
        <f t="shared" si="71"/>
        <v>4</v>
      </c>
      <c r="BG150" s="116" t="str">
        <f t="shared" si="72"/>
        <v/>
      </c>
      <c r="BH150" s="116" t="str">
        <f t="shared" si="73"/>
        <v/>
      </c>
      <c r="BI150" s="116" t="str">
        <f t="shared" si="74"/>
        <v/>
      </c>
      <c r="BJ150" s="116" t="str">
        <f t="shared" si="75"/>
        <v/>
      </c>
      <c r="BK150" s="116" t="str">
        <f t="shared" si="76"/>
        <v/>
      </c>
      <c r="BL150" s="116"/>
      <c r="BN150" s="28" t="b">
        <f t="shared" si="59"/>
        <v>0</v>
      </c>
      <c r="BO150" s="28" t="b">
        <f t="shared" si="60"/>
        <v>0</v>
      </c>
      <c r="BP150" s="28" t="b">
        <f t="shared" si="61"/>
        <v>0</v>
      </c>
      <c r="BQ150" s="28" t="b">
        <f t="shared" si="77"/>
        <v>0</v>
      </c>
      <c r="BR150" s="28">
        <f t="shared" si="62"/>
        <v>0</v>
      </c>
      <c r="BS150" s="28">
        <f t="shared" si="63"/>
        <v>1</v>
      </c>
      <c r="BT150" s="28" t="b">
        <f t="shared" si="64"/>
        <v>0</v>
      </c>
      <c r="BU150" s="28">
        <f t="shared" si="52"/>
        <v>0</v>
      </c>
      <c r="BW150" s="28">
        <f t="shared" si="78"/>
        <v>0</v>
      </c>
      <c r="BX150" s="28">
        <f t="shared" si="79"/>
        <v>0</v>
      </c>
      <c r="BY150" s="28">
        <f t="shared" si="80"/>
        <v>0</v>
      </c>
    </row>
    <row r="151" spans="51:77" x14ac:dyDescent="0.25">
      <c r="AY151" s="28">
        <v>151</v>
      </c>
      <c r="AZ151" s="115">
        <f t="shared" si="65"/>
        <v>0</v>
      </c>
      <c r="BA151" s="116" t="str">
        <f t="shared" si="66"/>
        <v/>
      </c>
      <c r="BB151" s="116" t="str">
        <f t="shared" si="67"/>
        <v/>
      </c>
      <c r="BC151" s="116" t="str">
        <f t="shared" si="68"/>
        <v/>
      </c>
      <c r="BD151" s="116" t="str">
        <f t="shared" si="69"/>
        <v/>
      </c>
      <c r="BE151" s="116">
        <f t="shared" si="70"/>
        <v>0</v>
      </c>
      <c r="BF151" s="116">
        <f t="shared" si="71"/>
        <v>4</v>
      </c>
      <c r="BG151" s="116" t="str">
        <f t="shared" si="72"/>
        <v/>
      </c>
      <c r="BH151" s="116" t="str">
        <f t="shared" si="73"/>
        <v/>
      </c>
      <c r="BI151" s="116" t="str">
        <f t="shared" si="74"/>
        <v/>
      </c>
      <c r="BJ151" s="116" t="str">
        <f t="shared" si="75"/>
        <v/>
      </c>
      <c r="BK151" s="116" t="str">
        <f t="shared" si="76"/>
        <v/>
      </c>
      <c r="BL151" s="116"/>
      <c r="BN151" s="28" t="b">
        <f t="shared" si="59"/>
        <v>0</v>
      </c>
      <c r="BO151" s="28" t="b">
        <f t="shared" si="60"/>
        <v>0</v>
      </c>
      <c r="BP151" s="28" t="b">
        <f t="shared" si="61"/>
        <v>0</v>
      </c>
      <c r="BQ151" s="28" t="b">
        <f t="shared" si="77"/>
        <v>0</v>
      </c>
      <c r="BR151" s="28">
        <f t="shared" si="62"/>
        <v>0</v>
      </c>
      <c r="BS151" s="28">
        <f t="shared" si="63"/>
        <v>1</v>
      </c>
      <c r="BT151" s="28" t="b">
        <f t="shared" si="64"/>
        <v>0</v>
      </c>
      <c r="BU151" s="28">
        <f t="shared" si="52"/>
        <v>0</v>
      </c>
      <c r="BW151" s="28">
        <f t="shared" si="78"/>
        <v>0</v>
      </c>
      <c r="BX151" s="28">
        <f t="shared" si="79"/>
        <v>0</v>
      </c>
      <c r="BY151" s="28">
        <f t="shared" si="80"/>
        <v>0</v>
      </c>
    </row>
    <row r="152" spans="51:77" x14ac:dyDescent="0.25">
      <c r="AY152" s="28">
        <v>152</v>
      </c>
      <c r="AZ152" s="115">
        <f t="shared" si="65"/>
        <v>0</v>
      </c>
      <c r="BA152" s="116" t="str">
        <f t="shared" si="66"/>
        <v/>
      </c>
      <c r="BB152" s="116" t="str">
        <f t="shared" si="67"/>
        <v/>
      </c>
      <c r="BC152" s="116" t="str">
        <f t="shared" si="68"/>
        <v/>
      </c>
      <c r="BD152" s="116" t="str">
        <f t="shared" si="69"/>
        <v/>
      </c>
      <c r="BE152" s="116">
        <f t="shared" si="70"/>
        <v>0</v>
      </c>
      <c r="BF152" s="116">
        <f t="shared" si="71"/>
        <v>4</v>
      </c>
      <c r="BG152" s="116" t="str">
        <f t="shared" si="72"/>
        <v/>
      </c>
      <c r="BH152" s="116" t="str">
        <f t="shared" si="73"/>
        <v/>
      </c>
      <c r="BI152" s="116" t="str">
        <f t="shared" si="74"/>
        <v/>
      </c>
      <c r="BJ152" s="116" t="str">
        <f t="shared" si="75"/>
        <v/>
      </c>
      <c r="BK152" s="116" t="str">
        <f t="shared" si="76"/>
        <v/>
      </c>
      <c r="BL152" s="116"/>
      <c r="BN152" s="28" t="b">
        <f t="shared" si="59"/>
        <v>0</v>
      </c>
      <c r="BO152" s="28" t="b">
        <f t="shared" si="60"/>
        <v>0</v>
      </c>
      <c r="BP152" s="28" t="b">
        <f t="shared" si="61"/>
        <v>0</v>
      </c>
      <c r="BQ152" s="28" t="b">
        <f t="shared" si="77"/>
        <v>0</v>
      </c>
      <c r="BR152" s="28">
        <f t="shared" si="62"/>
        <v>0</v>
      </c>
      <c r="BS152" s="28">
        <f t="shared" si="63"/>
        <v>1</v>
      </c>
      <c r="BT152" s="28" t="b">
        <f t="shared" si="64"/>
        <v>0</v>
      </c>
      <c r="BU152" s="28">
        <f t="shared" si="52"/>
        <v>0</v>
      </c>
      <c r="BW152" s="28">
        <f t="shared" si="78"/>
        <v>0</v>
      </c>
      <c r="BX152" s="28">
        <f t="shared" si="79"/>
        <v>0</v>
      </c>
      <c r="BY152" s="28">
        <f t="shared" si="80"/>
        <v>0</v>
      </c>
    </row>
    <row r="153" spans="51:77" x14ac:dyDescent="0.25">
      <c r="AY153" s="28">
        <v>153</v>
      </c>
      <c r="AZ153" s="115">
        <f t="shared" si="65"/>
        <v>0</v>
      </c>
      <c r="BA153" s="116" t="str">
        <f t="shared" si="66"/>
        <v/>
      </c>
      <c r="BB153" s="116" t="str">
        <f t="shared" si="67"/>
        <v/>
      </c>
      <c r="BC153" s="116" t="str">
        <f t="shared" si="68"/>
        <v/>
      </c>
      <c r="BD153" s="116" t="str">
        <f t="shared" si="69"/>
        <v/>
      </c>
      <c r="BE153" s="116">
        <f t="shared" si="70"/>
        <v>0</v>
      </c>
      <c r="BF153" s="116">
        <f t="shared" si="71"/>
        <v>4</v>
      </c>
      <c r="BG153" s="116" t="str">
        <f t="shared" si="72"/>
        <v/>
      </c>
      <c r="BH153" s="116" t="str">
        <f t="shared" si="73"/>
        <v/>
      </c>
      <c r="BI153" s="116" t="str">
        <f t="shared" si="74"/>
        <v/>
      </c>
      <c r="BJ153" s="116" t="str">
        <f t="shared" si="75"/>
        <v/>
      </c>
      <c r="BK153" s="116" t="str">
        <f t="shared" si="76"/>
        <v/>
      </c>
      <c r="BL153" s="116"/>
      <c r="BN153" s="28" t="b">
        <f t="shared" si="59"/>
        <v>0</v>
      </c>
      <c r="BO153" s="28" t="b">
        <f t="shared" si="60"/>
        <v>0</v>
      </c>
      <c r="BP153" s="28" t="b">
        <f t="shared" si="61"/>
        <v>0</v>
      </c>
      <c r="BQ153" s="28" t="b">
        <f t="shared" si="77"/>
        <v>0</v>
      </c>
      <c r="BR153" s="28">
        <f t="shared" si="62"/>
        <v>0</v>
      </c>
      <c r="BS153" s="28">
        <f t="shared" si="63"/>
        <v>1</v>
      </c>
      <c r="BT153" s="28" t="b">
        <f t="shared" si="64"/>
        <v>0</v>
      </c>
      <c r="BU153" s="28">
        <f t="shared" si="52"/>
        <v>0</v>
      </c>
      <c r="BW153" s="28">
        <f t="shared" si="78"/>
        <v>0</v>
      </c>
      <c r="BX153" s="28">
        <f t="shared" si="79"/>
        <v>0</v>
      </c>
      <c r="BY153" s="28">
        <f t="shared" si="80"/>
        <v>0</v>
      </c>
    </row>
    <row r="154" spans="51:77" x14ac:dyDescent="0.25">
      <c r="AY154" s="28">
        <v>154</v>
      </c>
      <c r="AZ154" s="115">
        <f t="shared" si="65"/>
        <v>0</v>
      </c>
      <c r="BA154" s="116" t="str">
        <f t="shared" si="66"/>
        <v/>
      </c>
      <c r="BB154" s="116" t="str">
        <f t="shared" si="67"/>
        <v/>
      </c>
      <c r="BC154" s="116" t="str">
        <f t="shared" si="68"/>
        <v/>
      </c>
      <c r="BD154" s="116" t="str">
        <f t="shared" si="69"/>
        <v/>
      </c>
      <c r="BE154" s="116">
        <f t="shared" si="70"/>
        <v>0</v>
      </c>
      <c r="BF154" s="116">
        <f t="shared" si="71"/>
        <v>4</v>
      </c>
      <c r="BG154" s="116" t="str">
        <f t="shared" si="72"/>
        <v/>
      </c>
      <c r="BH154" s="116" t="str">
        <f t="shared" si="73"/>
        <v/>
      </c>
      <c r="BI154" s="116" t="str">
        <f t="shared" si="74"/>
        <v/>
      </c>
      <c r="BJ154" s="116" t="str">
        <f t="shared" si="75"/>
        <v/>
      </c>
      <c r="BK154" s="116" t="str">
        <f t="shared" si="76"/>
        <v/>
      </c>
      <c r="BL154" s="116"/>
      <c r="BN154" s="28" t="b">
        <f t="shared" si="59"/>
        <v>0</v>
      </c>
      <c r="BO154" s="28" t="b">
        <f t="shared" si="60"/>
        <v>0</v>
      </c>
      <c r="BP154" s="28" t="b">
        <f t="shared" si="61"/>
        <v>0</v>
      </c>
      <c r="BQ154" s="28" t="b">
        <f t="shared" si="77"/>
        <v>0</v>
      </c>
      <c r="BR154" s="28">
        <f t="shared" si="62"/>
        <v>0</v>
      </c>
      <c r="BS154" s="28">
        <f t="shared" si="63"/>
        <v>1</v>
      </c>
      <c r="BT154" s="28" t="b">
        <f t="shared" si="64"/>
        <v>0</v>
      </c>
      <c r="BU154" s="28">
        <f t="shared" si="52"/>
        <v>0</v>
      </c>
      <c r="BW154" s="28">
        <f t="shared" si="78"/>
        <v>0</v>
      </c>
      <c r="BX154" s="28">
        <f t="shared" si="79"/>
        <v>0</v>
      </c>
      <c r="BY154" s="28">
        <f t="shared" si="80"/>
        <v>0</v>
      </c>
    </row>
    <row r="155" spans="51:77" x14ac:dyDescent="0.25">
      <c r="AY155" s="28">
        <v>155</v>
      </c>
      <c r="AZ155" s="115">
        <f t="shared" si="65"/>
        <v>0</v>
      </c>
      <c r="BA155" s="116" t="str">
        <f t="shared" si="66"/>
        <v/>
      </c>
      <c r="BB155" s="116" t="str">
        <f t="shared" si="67"/>
        <v/>
      </c>
      <c r="BC155" s="116" t="str">
        <f t="shared" si="68"/>
        <v/>
      </c>
      <c r="BD155" s="116" t="str">
        <f t="shared" si="69"/>
        <v/>
      </c>
      <c r="BE155" s="116">
        <f t="shared" si="70"/>
        <v>0</v>
      </c>
      <c r="BF155" s="116">
        <f t="shared" si="71"/>
        <v>4</v>
      </c>
      <c r="BG155" s="116" t="str">
        <f t="shared" si="72"/>
        <v/>
      </c>
      <c r="BH155" s="116" t="str">
        <f t="shared" si="73"/>
        <v/>
      </c>
      <c r="BI155" s="116" t="str">
        <f t="shared" si="74"/>
        <v/>
      </c>
      <c r="BJ155" s="116" t="str">
        <f t="shared" si="75"/>
        <v/>
      </c>
      <c r="BK155" s="116" t="str">
        <f t="shared" si="76"/>
        <v/>
      </c>
      <c r="BL155" s="116"/>
      <c r="BN155" s="28" t="b">
        <f t="shared" si="59"/>
        <v>0</v>
      </c>
      <c r="BO155" s="28" t="b">
        <f t="shared" si="60"/>
        <v>0</v>
      </c>
      <c r="BP155" s="28" t="b">
        <f t="shared" si="61"/>
        <v>0</v>
      </c>
      <c r="BQ155" s="28" t="b">
        <f t="shared" si="77"/>
        <v>0</v>
      </c>
      <c r="BR155" s="28">
        <f t="shared" si="62"/>
        <v>0</v>
      </c>
      <c r="BS155" s="28">
        <f t="shared" si="63"/>
        <v>1</v>
      </c>
      <c r="BT155" s="28" t="b">
        <f t="shared" si="64"/>
        <v>0</v>
      </c>
      <c r="BU155" s="28">
        <f t="shared" si="52"/>
        <v>0</v>
      </c>
      <c r="BW155" s="28">
        <f t="shared" si="78"/>
        <v>0</v>
      </c>
      <c r="BX155" s="28">
        <f t="shared" si="79"/>
        <v>0</v>
      </c>
      <c r="BY155" s="28">
        <f t="shared" si="80"/>
        <v>0</v>
      </c>
    </row>
    <row r="156" spans="51:77" x14ac:dyDescent="0.25">
      <c r="AY156" s="28">
        <v>156</v>
      </c>
      <c r="AZ156" s="115">
        <f t="shared" si="65"/>
        <v>0</v>
      </c>
      <c r="BA156" s="116" t="str">
        <f t="shared" si="66"/>
        <v/>
      </c>
      <c r="BB156" s="116" t="str">
        <f t="shared" si="67"/>
        <v/>
      </c>
      <c r="BC156" s="116" t="str">
        <f t="shared" si="68"/>
        <v/>
      </c>
      <c r="BD156" s="116" t="str">
        <f t="shared" si="69"/>
        <v/>
      </c>
      <c r="BE156" s="116">
        <f t="shared" si="70"/>
        <v>0</v>
      </c>
      <c r="BF156" s="116">
        <f t="shared" si="71"/>
        <v>4</v>
      </c>
      <c r="BG156" s="116" t="str">
        <f t="shared" si="72"/>
        <v/>
      </c>
      <c r="BH156" s="116" t="str">
        <f t="shared" si="73"/>
        <v/>
      </c>
      <c r="BI156" s="116" t="str">
        <f t="shared" si="74"/>
        <v/>
      </c>
      <c r="BJ156" s="116" t="str">
        <f t="shared" si="75"/>
        <v/>
      </c>
      <c r="BK156" s="116" t="str">
        <f t="shared" si="76"/>
        <v/>
      </c>
      <c r="BL156" s="116"/>
      <c r="BN156" s="28" t="b">
        <f t="shared" si="59"/>
        <v>0</v>
      </c>
      <c r="BO156" s="28" t="b">
        <f t="shared" si="60"/>
        <v>0</v>
      </c>
      <c r="BP156" s="28" t="b">
        <f t="shared" si="61"/>
        <v>0</v>
      </c>
      <c r="BQ156" s="28" t="b">
        <f t="shared" si="77"/>
        <v>0</v>
      </c>
      <c r="BR156" s="28">
        <f t="shared" si="62"/>
        <v>0</v>
      </c>
      <c r="BS156" s="28">
        <f t="shared" si="63"/>
        <v>1</v>
      </c>
      <c r="BT156" s="28" t="b">
        <f t="shared" si="64"/>
        <v>0</v>
      </c>
      <c r="BU156" s="28">
        <f t="shared" si="52"/>
        <v>0</v>
      </c>
      <c r="BW156" s="28">
        <f t="shared" si="78"/>
        <v>0</v>
      </c>
      <c r="BX156" s="28">
        <f t="shared" si="79"/>
        <v>0</v>
      </c>
      <c r="BY156" s="28">
        <f t="shared" si="80"/>
        <v>0</v>
      </c>
    </row>
    <row r="157" spans="51:77" x14ac:dyDescent="0.25">
      <c r="AY157" s="28">
        <v>157</v>
      </c>
      <c r="AZ157" s="115">
        <f t="shared" si="65"/>
        <v>0</v>
      </c>
      <c r="BA157" s="116" t="str">
        <f t="shared" si="66"/>
        <v/>
      </c>
      <c r="BB157" s="116" t="str">
        <f t="shared" si="67"/>
        <v/>
      </c>
      <c r="BC157" s="116" t="str">
        <f t="shared" si="68"/>
        <v/>
      </c>
      <c r="BD157" s="116" t="str">
        <f t="shared" si="69"/>
        <v/>
      </c>
      <c r="BE157" s="116">
        <f t="shared" si="70"/>
        <v>0</v>
      </c>
      <c r="BF157" s="116">
        <f t="shared" si="71"/>
        <v>4</v>
      </c>
      <c r="BG157" s="116" t="str">
        <f t="shared" si="72"/>
        <v/>
      </c>
      <c r="BH157" s="116" t="str">
        <f t="shared" si="73"/>
        <v/>
      </c>
      <c r="BI157" s="116" t="str">
        <f t="shared" si="74"/>
        <v/>
      </c>
      <c r="BJ157" s="116" t="str">
        <f t="shared" si="75"/>
        <v/>
      </c>
      <c r="BK157" s="116" t="str">
        <f t="shared" si="76"/>
        <v/>
      </c>
      <c r="BL157" s="116"/>
      <c r="BN157" s="28" t="b">
        <f t="shared" si="59"/>
        <v>0</v>
      </c>
      <c r="BO157" s="28" t="b">
        <f t="shared" si="60"/>
        <v>0</v>
      </c>
      <c r="BP157" s="28" t="b">
        <f t="shared" si="61"/>
        <v>0</v>
      </c>
      <c r="BQ157" s="28" t="b">
        <f t="shared" si="77"/>
        <v>0</v>
      </c>
      <c r="BR157" s="28">
        <f t="shared" si="62"/>
        <v>0</v>
      </c>
      <c r="BS157" s="28">
        <f t="shared" si="63"/>
        <v>1</v>
      </c>
      <c r="BT157" s="28" t="b">
        <f t="shared" si="64"/>
        <v>0</v>
      </c>
      <c r="BU157" s="28">
        <f t="shared" si="52"/>
        <v>0</v>
      </c>
      <c r="BW157" s="28">
        <f t="shared" si="78"/>
        <v>0</v>
      </c>
      <c r="BX157" s="28">
        <f t="shared" si="79"/>
        <v>0</v>
      </c>
      <c r="BY157" s="28">
        <f t="shared" si="80"/>
        <v>0</v>
      </c>
    </row>
    <row r="158" spans="51:77" x14ac:dyDescent="0.25">
      <c r="AY158" s="28">
        <v>158</v>
      </c>
      <c r="AZ158" s="115">
        <f t="shared" si="65"/>
        <v>0</v>
      </c>
      <c r="BA158" s="116" t="str">
        <f t="shared" si="66"/>
        <v/>
      </c>
      <c r="BB158" s="116" t="str">
        <f t="shared" si="67"/>
        <v/>
      </c>
      <c r="BC158" s="116" t="str">
        <f t="shared" si="68"/>
        <v/>
      </c>
      <c r="BD158" s="116" t="str">
        <f t="shared" si="69"/>
        <v/>
      </c>
      <c r="BE158" s="116">
        <f t="shared" si="70"/>
        <v>0</v>
      </c>
      <c r="BF158" s="116">
        <f t="shared" si="71"/>
        <v>4</v>
      </c>
      <c r="BG158" s="116" t="str">
        <f t="shared" si="72"/>
        <v/>
      </c>
      <c r="BH158" s="116" t="str">
        <f t="shared" si="73"/>
        <v/>
      </c>
      <c r="BI158" s="116" t="str">
        <f t="shared" si="74"/>
        <v/>
      </c>
      <c r="BJ158" s="116" t="str">
        <f t="shared" si="75"/>
        <v/>
      </c>
      <c r="BK158" s="116" t="str">
        <f t="shared" si="76"/>
        <v/>
      </c>
      <c r="BL158" s="116"/>
      <c r="BN158" s="28" t="b">
        <f t="shared" si="59"/>
        <v>0</v>
      </c>
      <c r="BO158" s="28" t="b">
        <f t="shared" si="60"/>
        <v>0</v>
      </c>
      <c r="BP158" s="28" t="b">
        <f t="shared" si="61"/>
        <v>0</v>
      </c>
      <c r="BQ158" s="28" t="b">
        <f t="shared" si="77"/>
        <v>0</v>
      </c>
      <c r="BR158" s="28">
        <f t="shared" si="62"/>
        <v>0</v>
      </c>
      <c r="BS158" s="28">
        <f t="shared" si="63"/>
        <v>1</v>
      </c>
      <c r="BT158" s="28" t="b">
        <f t="shared" si="64"/>
        <v>0</v>
      </c>
      <c r="BU158" s="28">
        <f t="shared" si="52"/>
        <v>0</v>
      </c>
      <c r="BW158" s="28">
        <f t="shared" si="78"/>
        <v>0</v>
      </c>
      <c r="BX158" s="28">
        <f t="shared" si="79"/>
        <v>0</v>
      </c>
      <c r="BY158" s="28">
        <f t="shared" si="80"/>
        <v>0</v>
      </c>
    </row>
    <row r="159" spans="51:77" x14ac:dyDescent="0.25">
      <c r="AY159" s="28">
        <v>159</v>
      </c>
      <c r="AZ159" s="115">
        <f t="shared" si="65"/>
        <v>0</v>
      </c>
      <c r="BA159" s="116" t="str">
        <f t="shared" si="66"/>
        <v/>
      </c>
      <c r="BB159" s="116" t="str">
        <f t="shared" si="67"/>
        <v/>
      </c>
      <c r="BC159" s="116" t="str">
        <f t="shared" si="68"/>
        <v/>
      </c>
      <c r="BD159" s="116" t="str">
        <f t="shared" si="69"/>
        <v/>
      </c>
      <c r="BE159" s="116">
        <f t="shared" si="70"/>
        <v>0</v>
      </c>
      <c r="BF159" s="116">
        <f t="shared" si="71"/>
        <v>4</v>
      </c>
      <c r="BG159" s="116" t="str">
        <f t="shared" si="72"/>
        <v/>
      </c>
      <c r="BH159" s="116" t="str">
        <f t="shared" si="73"/>
        <v/>
      </c>
      <c r="BI159" s="116" t="str">
        <f t="shared" si="74"/>
        <v/>
      </c>
      <c r="BJ159" s="116" t="str">
        <f t="shared" si="75"/>
        <v/>
      </c>
      <c r="BK159" s="116" t="str">
        <f t="shared" si="76"/>
        <v/>
      </c>
      <c r="BL159" s="116"/>
      <c r="BN159" s="28" t="b">
        <f t="shared" si="59"/>
        <v>0</v>
      </c>
      <c r="BO159" s="28" t="b">
        <f t="shared" si="60"/>
        <v>0</v>
      </c>
      <c r="BP159" s="28" t="b">
        <f t="shared" si="61"/>
        <v>0</v>
      </c>
      <c r="BQ159" s="28" t="b">
        <f t="shared" si="77"/>
        <v>0</v>
      </c>
      <c r="BR159" s="28">
        <f t="shared" si="62"/>
        <v>0</v>
      </c>
      <c r="BS159" s="28">
        <f t="shared" si="63"/>
        <v>1</v>
      </c>
      <c r="BT159" s="28" t="b">
        <f t="shared" si="64"/>
        <v>0</v>
      </c>
      <c r="BU159" s="28">
        <f t="shared" si="52"/>
        <v>0</v>
      </c>
      <c r="BW159" s="28">
        <f t="shared" si="78"/>
        <v>0</v>
      </c>
      <c r="BX159" s="28">
        <f t="shared" si="79"/>
        <v>0</v>
      </c>
      <c r="BY159" s="28">
        <f t="shared" si="80"/>
        <v>0</v>
      </c>
    </row>
    <row r="160" spans="51:77" x14ac:dyDescent="0.25">
      <c r="AY160" s="28">
        <v>160</v>
      </c>
      <c r="AZ160" s="115">
        <f t="shared" si="65"/>
        <v>0</v>
      </c>
      <c r="BA160" s="116" t="str">
        <f t="shared" si="66"/>
        <v/>
      </c>
      <c r="BB160" s="116" t="str">
        <f t="shared" si="67"/>
        <v/>
      </c>
      <c r="BC160" s="116" t="str">
        <f t="shared" si="68"/>
        <v/>
      </c>
      <c r="BD160" s="116" t="str">
        <f t="shared" si="69"/>
        <v/>
      </c>
      <c r="BE160" s="116">
        <f t="shared" si="70"/>
        <v>0</v>
      </c>
      <c r="BF160" s="116">
        <f t="shared" si="71"/>
        <v>4</v>
      </c>
      <c r="BG160" s="116" t="str">
        <f t="shared" si="72"/>
        <v/>
      </c>
      <c r="BH160" s="116" t="str">
        <f t="shared" si="73"/>
        <v/>
      </c>
      <c r="BI160" s="116" t="str">
        <f t="shared" si="74"/>
        <v/>
      </c>
      <c r="BJ160" s="116" t="str">
        <f t="shared" si="75"/>
        <v/>
      </c>
      <c r="BK160" s="116" t="str">
        <f t="shared" si="76"/>
        <v/>
      </c>
      <c r="BL160" s="116"/>
      <c r="BN160" s="28" t="b">
        <f t="shared" si="59"/>
        <v>0</v>
      </c>
      <c r="BO160" s="28" t="b">
        <f t="shared" si="60"/>
        <v>0</v>
      </c>
      <c r="BP160" s="28" t="b">
        <f t="shared" si="61"/>
        <v>0</v>
      </c>
      <c r="BQ160" s="28" t="b">
        <f t="shared" si="77"/>
        <v>0</v>
      </c>
      <c r="BR160" s="28">
        <f t="shared" si="62"/>
        <v>0</v>
      </c>
      <c r="BS160" s="28">
        <f t="shared" si="63"/>
        <v>1</v>
      </c>
      <c r="BT160" s="28" t="b">
        <f t="shared" si="64"/>
        <v>0</v>
      </c>
      <c r="BU160" s="28">
        <f t="shared" si="29"/>
        <v>0</v>
      </c>
      <c r="BW160" s="28">
        <f t="shared" si="78"/>
        <v>0</v>
      </c>
      <c r="BX160" s="28">
        <f t="shared" si="79"/>
        <v>0</v>
      </c>
      <c r="BY160" s="28">
        <f t="shared" si="80"/>
        <v>0</v>
      </c>
    </row>
    <row r="161" spans="51:77" x14ac:dyDescent="0.25">
      <c r="AY161" s="28">
        <v>161</v>
      </c>
      <c r="AZ161" s="115">
        <f t="shared" si="65"/>
        <v>0</v>
      </c>
      <c r="BA161" s="116" t="str">
        <f t="shared" si="66"/>
        <v/>
      </c>
      <c r="BB161" s="116" t="str">
        <f t="shared" si="67"/>
        <v/>
      </c>
      <c r="BC161" s="116" t="str">
        <f t="shared" si="68"/>
        <v/>
      </c>
      <c r="BD161" s="116" t="str">
        <f t="shared" si="69"/>
        <v/>
      </c>
      <c r="BE161" s="116">
        <f t="shared" si="70"/>
        <v>0</v>
      </c>
      <c r="BF161" s="116">
        <f t="shared" si="71"/>
        <v>4</v>
      </c>
      <c r="BG161" s="116" t="str">
        <f t="shared" si="72"/>
        <v/>
      </c>
      <c r="BH161" s="116" t="str">
        <f t="shared" si="73"/>
        <v/>
      </c>
      <c r="BI161" s="116" t="str">
        <f t="shared" si="74"/>
        <v/>
      </c>
      <c r="BJ161" s="116" t="str">
        <f t="shared" si="75"/>
        <v/>
      </c>
      <c r="BK161" s="116" t="str">
        <f t="shared" si="76"/>
        <v/>
      </c>
      <c r="BL161" s="116"/>
      <c r="BN161" s="28" t="b">
        <f t="shared" si="59"/>
        <v>0</v>
      </c>
      <c r="BO161" s="28" t="b">
        <f t="shared" si="60"/>
        <v>0</v>
      </c>
      <c r="BP161" s="28" t="b">
        <f t="shared" si="61"/>
        <v>0</v>
      </c>
      <c r="BQ161" s="28" t="b">
        <f t="shared" si="77"/>
        <v>0</v>
      </c>
      <c r="BR161" s="28">
        <f t="shared" si="62"/>
        <v>0</v>
      </c>
      <c r="BS161" s="28">
        <f t="shared" si="63"/>
        <v>1</v>
      </c>
      <c r="BT161" s="28" t="b">
        <f t="shared" si="64"/>
        <v>0</v>
      </c>
      <c r="BU161" s="28">
        <f t="shared" si="29"/>
        <v>0</v>
      </c>
      <c r="BW161" s="28">
        <f t="shared" si="78"/>
        <v>0</v>
      </c>
      <c r="BX161" s="28">
        <f t="shared" si="79"/>
        <v>0</v>
      </c>
      <c r="BY161" s="28">
        <f t="shared" si="80"/>
        <v>0</v>
      </c>
    </row>
    <row r="162" spans="51:77" x14ac:dyDescent="0.25">
      <c r="AY162" s="28">
        <v>162</v>
      </c>
      <c r="AZ162" s="115">
        <f t="shared" si="65"/>
        <v>0</v>
      </c>
      <c r="BA162" s="116" t="str">
        <f t="shared" si="66"/>
        <v/>
      </c>
      <c r="BB162" s="116" t="str">
        <f t="shared" si="67"/>
        <v/>
      </c>
      <c r="BC162" s="116" t="str">
        <f t="shared" si="68"/>
        <v/>
      </c>
      <c r="BD162" s="116" t="str">
        <f t="shared" si="69"/>
        <v/>
      </c>
      <c r="BE162" s="116">
        <f t="shared" si="70"/>
        <v>0</v>
      </c>
      <c r="BF162" s="116">
        <f t="shared" si="71"/>
        <v>4</v>
      </c>
      <c r="BG162" s="116" t="str">
        <f t="shared" si="72"/>
        <v/>
      </c>
      <c r="BH162" s="116" t="str">
        <f t="shared" si="73"/>
        <v/>
      </c>
      <c r="BI162" s="116" t="str">
        <f t="shared" si="74"/>
        <v/>
      </c>
      <c r="BJ162" s="116" t="str">
        <f t="shared" si="75"/>
        <v/>
      </c>
      <c r="BK162" s="116" t="str">
        <f t="shared" si="76"/>
        <v/>
      </c>
      <c r="BL162" s="116"/>
      <c r="BN162" s="28" t="b">
        <f t="shared" ref="BN162:BN193" si="81">IF(AND(BA162=1,BJ162&gt;0),0.5/BI162,IF(AND(BA162=1,BJ162=0),1/BI162,IF(BA162=2,1/BJ162,IF(AND(BA162=3,BB162=1),0.3,IF(AND(BA162=3,BB162&gt;1),0.5/BB162)))))</f>
        <v>0</v>
      </c>
      <c r="BO162" s="28" t="b">
        <f t="shared" ref="BO162:BO193" si="82">IF(BK162=1,1,IF(BK162=2,0.7))</f>
        <v>0</v>
      </c>
      <c r="BP162" s="28" t="b">
        <f t="shared" ref="BP162:BP193" si="83">IF(BC162=1,1,IF(BC162=2,0.75,IF(BC162=3,0.5,IF(BC162=4,0.25))))</f>
        <v>0</v>
      </c>
      <c r="BQ162" s="28" t="b">
        <f t="shared" si="77"/>
        <v>0</v>
      </c>
      <c r="BR162" s="28">
        <f t="shared" ref="BR162:BR193" si="84">IF(AND(BE162&gt;0,BH162=2),POWER((BE162+1),2),IF(AND(BE162&gt;0,BH162=1,BA162=3),BE162*0.2,IF(AND(BE162&gt;0,BH162=1,BA162&lt;3),POWER((BE162+1),2),IF(BE162=0,0,"FALSE"))))</f>
        <v>0</v>
      </c>
      <c r="BS162" s="28">
        <f t="shared" ref="BS162:BS193" si="85">IF(BF162=1,1.6,IF(BF162=2,1.4,IF(BF162=3,1.2,IF(BF162=4,1,IF(BF162=0,1)))))</f>
        <v>1</v>
      </c>
      <c r="BT162" s="28" t="b">
        <f t="shared" ref="BT162:BT193" si="86">IF(BG162=1,1.2,IF(BG162=2,1,IF(BG162=0,1)))</f>
        <v>0</v>
      </c>
      <c r="BU162" s="28">
        <f t="shared" si="29"/>
        <v>0</v>
      </c>
      <c r="BW162" s="28">
        <f t="shared" si="78"/>
        <v>0</v>
      </c>
      <c r="BX162" s="28">
        <f t="shared" si="79"/>
        <v>0</v>
      </c>
      <c r="BY162" s="28">
        <f t="shared" si="80"/>
        <v>0</v>
      </c>
    </row>
    <row r="163" spans="51:77" x14ac:dyDescent="0.25">
      <c r="AY163" s="28">
        <v>163</v>
      </c>
      <c r="AZ163" s="115">
        <f t="shared" si="65"/>
        <v>0</v>
      </c>
      <c r="BA163" s="116" t="str">
        <f t="shared" si="66"/>
        <v/>
      </c>
      <c r="BB163" s="116" t="str">
        <f t="shared" si="67"/>
        <v/>
      </c>
      <c r="BC163" s="116" t="str">
        <f t="shared" si="68"/>
        <v/>
      </c>
      <c r="BD163" s="116" t="str">
        <f t="shared" si="69"/>
        <v/>
      </c>
      <c r="BE163" s="116">
        <f t="shared" si="70"/>
        <v>0</v>
      </c>
      <c r="BF163" s="116">
        <f t="shared" si="71"/>
        <v>4</v>
      </c>
      <c r="BG163" s="116" t="str">
        <f t="shared" si="72"/>
        <v/>
      </c>
      <c r="BH163" s="116" t="str">
        <f t="shared" si="73"/>
        <v/>
      </c>
      <c r="BI163" s="116" t="str">
        <f t="shared" si="74"/>
        <v/>
      </c>
      <c r="BJ163" s="116" t="str">
        <f t="shared" si="75"/>
        <v/>
      </c>
      <c r="BK163" s="116" t="str">
        <f t="shared" si="76"/>
        <v/>
      </c>
      <c r="BL163" s="116"/>
      <c r="BN163" s="28" t="b">
        <f t="shared" si="81"/>
        <v>0</v>
      </c>
      <c r="BO163" s="28" t="b">
        <f t="shared" si="82"/>
        <v>0</v>
      </c>
      <c r="BP163" s="28" t="b">
        <f t="shared" si="83"/>
        <v>0</v>
      </c>
      <c r="BQ163" s="28" t="b">
        <f t="shared" si="77"/>
        <v>0</v>
      </c>
      <c r="BR163" s="28">
        <f t="shared" si="84"/>
        <v>0</v>
      </c>
      <c r="BS163" s="28">
        <f t="shared" si="85"/>
        <v>1</v>
      </c>
      <c r="BT163" s="28" t="b">
        <f t="shared" si="86"/>
        <v>0</v>
      </c>
      <c r="BU163" s="28">
        <f t="shared" si="29"/>
        <v>0</v>
      </c>
      <c r="BW163" s="28">
        <f t="shared" si="78"/>
        <v>0</v>
      </c>
      <c r="BX163" s="28">
        <f t="shared" si="79"/>
        <v>0</v>
      </c>
      <c r="BY163" s="28">
        <f t="shared" si="80"/>
        <v>0</v>
      </c>
    </row>
    <row r="164" spans="51:77" x14ac:dyDescent="0.25">
      <c r="AY164" s="28">
        <v>164</v>
      </c>
      <c r="AZ164" s="115">
        <f t="shared" si="65"/>
        <v>0</v>
      </c>
      <c r="BA164" s="116" t="str">
        <f t="shared" si="66"/>
        <v/>
      </c>
      <c r="BB164" s="116" t="str">
        <f t="shared" si="67"/>
        <v/>
      </c>
      <c r="BC164" s="116" t="str">
        <f t="shared" si="68"/>
        <v/>
      </c>
      <c r="BD164" s="116" t="str">
        <f t="shared" si="69"/>
        <v/>
      </c>
      <c r="BE164" s="116">
        <f t="shared" si="70"/>
        <v>0</v>
      </c>
      <c r="BF164" s="116">
        <f t="shared" si="71"/>
        <v>4</v>
      </c>
      <c r="BG164" s="116" t="str">
        <f t="shared" si="72"/>
        <v/>
      </c>
      <c r="BH164" s="116" t="str">
        <f t="shared" si="73"/>
        <v/>
      </c>
      <c r="BI164" s="116" t="str">
        <f t="shared" si="74"/>
        <v/>
      </c>
      <c r="BJ164" s="116" t="str">
        <f t="shared" si="75"/>
        <v/>
      </c>
      <c r="BK164" s="116" t="str">
        <f t="shared" si="76"/>
        <v/>
      </c>
      <c r="BL164" s="116"/>
      <c r="BN164" s="28" t="b">
        <f t="shared" si="81"/>
        <v>0</v>
      </c>
      <c r="BO164" s="28" t="b">
        <f t="shared" si="82"/>
        <v>0</v>
      </c>
      <c r="BP164" s="28" t="b">
        <f t="shared" si="83"/>
        <v>0</v>
      </c>
      <c r="BQ164" s="28" t="b">
        <f t="shared" si="77"/>
        <v>0</v>
      </c>
      <c r="BR164" s="28">
        <f t="shared" si="84"/>
        <v>0</v>
      </c>
      <c r="BS164" s="28">
        <f t="shared" si="85"/>
        <v>1</v>
      </c>
      <c r="BT164" s="28" t="b">
        <f t="shared" si="86"/>
        <v>0</v>
      </c>
      <c r="BU164" s="28">
        <f t="shared" si="29"/>
        <v>0</v>
      </c>
      <c r="BW164" s="28">
        <f t="shared" si="78"/>
        <v>0</v>
      </c>
      <c r="BX164" s="28">
        <f t="shared" si="79"/>
        <v>0</v>
      </c>
      <c r="BY164" s="28">
        <f t="shared" si="80"/>
        <v>0</v>
      </c>
    </row>
    <row r="165" spans="51:77" x14ac:dyDescent="0.25">
      <c r="AY165" s="28">
        <v>165</v>
      </c>
      <c r="AZ165" s="115">
        <f t="shared" si="65"/>
        <v>0</v>
      </c>
      <c r="BA165" s="116" t="str">
        <f t="shared" si="66"/>
        <v/>
      </c>
      <c r="BB165" s="116" t="str">
        <f t="shared" si="67"/>
        <v/>
      </c>
      <c r="BC165" s="116" t="str">
        <f t="shared" si="68"/>
        <v/>
      </c>
      <c r="BD165" s="116" t="str">
        <f t="shared" si="69"/>
        <v/>
      </c>
      <c r="BE165" s="116">
        <f t="shared" si="70"/>
        <v>0</v>
      </c>
      <c r="BF165" s="116">
        <f t="shared" si="71"/>
        <v>4</v>
      </c>
      <c r="BG165" s="116" t="str">
        <f t="shared" si="72"/>
        <v/>
      </c>
      <c r="BH165" s="116" t="str">
        <f t="shared" si="73"/>
        <v/>
      </c>
      <c r="BI165" s="116" t="str">
        <f t="shared" si="74"/>
        <v/>
      </c>
      <c r="BJ165" s="116" t="str">
        <f t="shared" si="75"/>
        <v/>
      </c>
      <c r="BK165" s="116" t="str">
        <f t="shared" si="76"/>
        <v/>
      </c>
      <c r="BL165" s="116"/>
      <c r="BN165" s="28" t="b">
        <f t="shared" si="81"/>
        <v>0</v>
      </c>
      <c r="BO165" s="28" t="b">
        <f t="shared" si="82"/>
        <v>0</v>
      </c>
      <c r="BP165" s="28" t="b">
        <f t="shared" si="83"/>
        <v>0</v>
      </c>
      <c r="BQ165" s="28" t="b">
        <f t="shared" si="77"/>
        <v>0</v>
      </c>
      <c r="BR165" s="28">
        <f t="shared" si="84"/>
        <v>0</v>
      </c>
      <c r="BS165" s="28">
        <f t="shared" si="85"/>
        <v>1</v>
      </c>
      <c r="BT165" s="28" t="b">
        <f t="shared" si="86"/>
        <v>0</v>
      </c>
      <c r="BU165" s="28">
        <f t="shared" si="29"/>
        <v>0</v>
      </c>
      <c r="BW165" s="28">
        <f t="shared" si="78"/>
        <v>0</v>
      </c>
      <c r="BX165" s="28">
        <f t="shared" si="79"/>
        <v>0</v>
      </c>
      <c r="BY165" s="28">
        <f t="shared" si="80"/>
        <v>0</v>
      </c>
    </row>
    <row r="166" spans="51:77" x14ac:dyDescent="0.25">
      <c r="AY166" s="28">
        <v>166</v>
      </c>
      <c r="AZ166" s="115">
        <f t="shared" si="65"/>
        <v>0</v>
      </c>
      <c r="BA166" s="116" t="str">
        <f t="shared" si="66"/>
        <v/>
      </c>
      <c r="BB166" s="116" t="str">
        <f t="shared" si="67"/>
        <v/>
      </c>
      <c r="BC166" s="116" t="str">
        <f t="shared" si="68"/>
        <v/>
      </c>
      <c r="BD166" s="116" t="str">
        <f t="shared" si="69"/>
        <v/>
      </c>
      <c r="BE166" s="116">
        <f t="shared" si="70"/>
        <v>0</v>
      </c>
      <c r="BF166" s="116">
        <f t="shared" si="71"/>
        <v>4</v>
      </c>
      <c r="BG166" s="116" t="str">
        <f t="shared" si="72"/>
        <v/>
      </c>
      <c r="BH166" s="116" t="str">
        <f t="shared" si="73"/>
        <v/>
      </c>
      <c r="BI166" s="116" t="str">
        <f t="shared" si="74"/>
        <v/>
      </c>
      <c r="BJ166" s="116" t="str">
        <f t="shared" si="75"/>
        <v/>
      </c>
      <c r="BK166" s="116" t="str">
        <f t="shared" si="76"/>
        <v/>
      </c>
      <c r="BL166" s="116"/>
      <c r="BN166" s="28" t="b">
        <f t="shared" si="81"/>
        <v>0</v>
      </c>
      <c r="BO166" s="28" t="b">
        <f t="shared" si="82"/>
        <v>0</v>
      </c>
      <c r="BP166" s="28" t="b">
        <f t="shared" si="83"/>
        <v>0</v>
      </c>
      <c r="BQ166" s="28" t="b">
        <f t="shared" si="77"/>
        <v>0</v>
      </c>
      <c r="BR166" s="28">
        <f t="shared" si="84"/>
        <v>0</v>
      </c>
      <c r="BS166" s="28">
        <f t="shared" si="85"/>
        <v>1</v>
      </c>
      <c r="BT166" s="28" t="b">
        <f t="shared" si="86"/>
        <v>0</v>
      </c>
      <c r="BU166" s="28">
        <f t="shared" si="29"/>
        <v>0</v>
      </c>
      <c r="BW166" s="28">
        <f t="shared" si="78"/>
        <v>0</v>
      </c>
      <c r="BX166" s="28">
        <f t="shared" si="79"/>
        <v>0</v>
      </c>
      <c r="BY166" s="28">
        <f t="shared" si="80"/>
        <v>0</v>
      </c>
    </row>
    <row r="167" spans="51:77" x14ac:dyDescent="0.25">
      <c r="AY167" s="28">
        <v>167</v>
      </c>
      <c r="AZ167" s="115">
        <f t="shared" si="65"/>
        <v>0</v>
      </c>
      <c r="BA167" s="116" t="str">
        <f t="shared" si="66"/>
        <v/>
      </c>
      <c r="BB167" s="116" t="str">
        <f t="shared" si="67"/>
        <v/>
      </c>
      <c r="BC167" s="116" t="str">
        <f t="shared" si="68"/>
        <v/>
      </c>
      <c r="BD167" s="116" t="str">
        <f t="shared" si="69"/>
        <v/>
      </c>
      <c r="BE167" s="116">
        <f t="shared" si="70"/>
        <v>0</v>
      </c>
      <c r="BF167" s="116">
        <f t="shared" si="71"/>
        <v>4</v>
      </c>
      <c r="BG167" s="116" t="str">
        <f t="shared" si="72"/>
        <v/>
      </c>
      <c r="BH167" s="116" t="str">
        <f t="shared" si="73"/>
        <v/>
      </c>
      <c r="BI167" s="116" t="str">
        <f t="shared" si="74"/>
        <v/>
      </c>
      <c r="BJ167" s="116" t="str">
        <f t="shared" si="75"/>
        <v/>
      </c>
      <c r="BK167" s="116" t="str">
        <f t="shared" si="76"/>
        <v/>
      </c>
      <c r="BL167" s="116"/>
      <c r="BN167" s="28" t="b">
        <f t="shared" si="81"/>
        <v>0</v>
      </c>
      <c r="BO167" s="28" t="b">
        <f t="shared" si="82"/>
        <v>0</v>
      </c>
      <c r="BP167" s="28" t="b">
        <f t="shared" si="83"/>
        <v>0</v>
      </c>
      <c r="BQ167" s="28" t="b">
        <f t="shared" si="77"/>
        <v>0</v>
      </c>
      <c r="BR167" s="28">
        <f t="shared" si="84"/>
        <v>0</v>
      </c>
      <c r="BS167" s="28">
        <f t="shared" si="85"/>
        <v>1</v>
      </c>
      <c r="BT167" s="28" t="b">
        <f t="shared" si="86"/>
        <v>0</v>
      </c>
      <c r="BU167" s="28">
        <f t="shared" si="29"/>
        <v>0</v>
      </c>
      <c r="BW167" s="28">
        <f t="shared" si="78"/>
        <v>0</v>
      </c>
      <c r="BX167" s="28">
        <f t="shared" si="79"/>
        <v>0</v>
      </c>
      <c r="BY167" s="28">
        <f t="shared" si="80"/>
        <v>0</v>
      </c>
    </row>
    <row r="168" spans="51:77" x14ac:dyDescent="0.25">
      <c r="AY168" s="28">
        <v>168</v>
      </c>
      <c r="AZ168" s="115">
        <f t="shared" si="65"/>
        <v>0</v>
      </c>
      <c r="BA168" s="116" t="str">
        <f t="shared" si="66"/>
        <v/>
      </c>
      <c r="BB168" s="116" t="str">
        <f t="shared" si="67"/>
        <v/>
      </c>
      <c r="BC168" s="116" t="str">
        <f t="shared" si="68"/>
        <v/>
      </c>
      <c r="BD168" s="116" t="str">
        <f t="shared" si="69"/>
        <v/>
      </c>
      <c r="BE168" s="116">
        <f t="shared" si="70"/>
        <v>0</v>
      </c>
      <c r="BF168" s="116">
        <f t="shared" si="71"/>
        <v>4</v>
      </c>
      <c r="BG168" s="116" t="str">
        <f t="shared" si="72"/>
        <v/>
      </c>
      <c r="BH168" s="116" t="str">
        <f t="shared" si="73"/>
        <v/>
      </c>
      <c r="BI168" s="116" t="str">
        <f t="shared" si="74"/>
        <v/>
      </c>
      <c r="BJ168" s="116" t="str">
        <f t="shared" si="75"/>
        <v/>
      </c>
      <c r="BK168" s="116" t="str">
        <f t="shared" si="76"/>
        <v/>
      </c>
      <c r="BL168" s="116"/>
      <c r="BN168" s="28" t="b">
        <f t="shared" si="81"/>
        <v>0</v>
      </c>
      <c r="BO168" s="28" t="b">
        <f t="shared" si="82"/>
        <v>0</v>
      </c>
      <c r="BP168" s="28" t="b">
        <f t="shared" si="83"/>
        <v>0</v>
      </c>
      <c r="BQ168" s="28" t="b">
        <f t="shared" si="77"/>
        <v>0</v>
      </c>
      <c r="BR168" s="28">
        <f t="shared" si="84"/>
        <v>0</v>
      </c>
      <c r="BS168" s="28">
        <f t="shared" si="85"/>
        <v>1</v>
      </c>
      <c r="BT168" s="28" t="b">
        <f t="shared" si="86"/>
        <v>0</v>
      </c>
      <c r="BU168" s="28">
        <f t="shared" si="29"/>
        <v>0</v>
      </c>
      <c r="BW168" s="28">
        <f t="shared" si="78"/>
        <v>0</v>
      </c>
      <c r="BX168" s="28">
        <f t="shared" si="79"/>
        <v>0</v>
      </c>
      <c r="BY168" s="28">
        <f t="shared" si="80"/>
        <v>0</v>
      </c>
    </row>
    <row r="169" spans="51:77" x14ac:dyDescent="0.25">
      <c r="AY169" s="28">
        <v>169</v>
      </c>
      <c r="AZ169" s="115">
        <f t="shared" si="65"/>
        <v>0</v>
      </c>
      <c r="BA169" s="116" t="str">
        <f t="shared" si="66"/>
        <v/>
      </c>
      <c r="BB169" s="116" t="str">
        <f t="shared" si="67"/>
        <v/>
      </c>
      <c r="BC169" s="116" t="str">
        <f t="shared" si="68"/>
        <v/>
      </c>
      <c r="BD169" s="116" t="str">
        <f t="shared" si="69"/>
        <v/>
      </c>
      <c r="BE169" s="116">
        <f t="shared" si="70"/>
        <v>0</v>
      </c>
      <c r="BF169" s="116">
        <f t="shared" si="71"/>
        <v>4</v>
      </c>
      <c r="BG169" s="116" t="str">
        <f t="shared" si="72"/>
        <v/>
      </c>
      <c r="BH169" s="116" t="str">
        <f t="shared" si="73"/>
        <v/>
      </c>
      <c r="BI169" s="116" t="str">
        <f t="shared" si="74"/>
        <v/>
      </c>
      <c r="BJ169" s="116" t="str">
        <f t="shared" si="75"/>
        <v/>
      </c>
      <c r="BK169" s="116" t="str">
        <f t="shared" si="76"/>
        <v/>
      </c>
      <c r="BL169" s="116"/>
      <c r="BN169" s="28" t="b">
        <f t="shared" si="81"/>
        <v>0</v>
      </c>
      <c r="BO169" s="28" t="b">
        <f t="shared" si="82"/>
        <v>0</v>
      </c>
      <c r="BP169" s="28" t="b">
        <f t="shared" si="83"/>
        <v>0</v>
      </c>
      <c r="BQ169" s="28" t="b">
        <f t="shared" si="77"/>
        <v>0</v>
      </c>
      <c r="BR169" s="28">
        <f t="shared" si="84"/>
        <v>0</v>
      </c>
      <c r="BS169" s="28">
        <f t="shared" si="85"/>
        <v>1</v>
      </c>
      <c r="BT169" s="28" t="b">
        <f t="shared" si="86"/>
        <v>0</v>
      </c>
      <c r="BU169" s="28">
        <f t="shared" si="29"/>
        <v>0</v>
      </c>
      <c r="BW169" s="28">
        <f t="shared" si="78"/>
        <v>0</v>
      </c>
      <c r="BX169" s="28">
        <f t="shared" si="79"/>
        <v>0</v>
      </c>
      <c r="BY169" s="28">
        <f t="shared" si="80"/>
        <v>0</v>
      </c>
    </row>
    <row r="170" spans="51:77" x14ac:dyDescent="0.25">
      <c r="AY170" s="28">
        <v>170</v>
      </c>
      <c r="AZ170" s="115">
        <f t="shared" si="65"/>
        <v>0</v>
      </c>
      <c r="BA170" s="116" t="str">
        <f t="shared" si="66"/>
        <v/>
      </c>
      <c r="BB170" s="116" t="str">
        <f t="shared" si="67"/>
        <v/>
      </c>
      <c r="BC170" s="116" t="str">
        <f t="shared" si="68"/>
        <v/>
      </c>
      <c r="BD170" s="116" t="str">
        <f t="shared" si="69"/>
        <v/>
      </c>
      <c r="BE170" s="116">
        <f t="shared" si="70"/>
        <v>0</v>
      </c>
      <c r="BF170" s="116">
        <f t="shared" si="71"/>
        <v>4</v>
      </c>
      <c r="BG170" s="116" t="str">
        <f t="shared" si="72"/>
        <v/>
      </c>
      <c r="BH170" s="116" t="str">
        <f t="shared" si="73"/>
        <v/>
      </c>
      <c r="BI170" s="116" t="str">
        <f t="shared" si="74"/>
        <v/>
      </c>
      <c r="BJ170" s="116" t="str">
        <f t="shared" si="75"/>
        <v/>
      </c>
      <c r="BK170" s="116" t="str">
        <f t="shared" si="76"/>
        <v/>
      </c>
      <c r="BL170" s="116"/>
      <c r="BN170" s="28" t="b">
        <f t="shared" si="81"/>
        <v>0</v>
      </c>
      <c r="BO170" s="28" t="b">
        <f t="shared" si="82"/>
        <v>0</v>
      </c>
      <c r="BP170" s="28" t="b">
        <f t="shared" si="83"/>
        <v>0</v>
      </c>
      <c r="BQ170" s="28" t="b">
        <f t="shared" si="77"/>
        <v>0</v>
      </c>
      <c r="BR170" s="28">
        <f t="shared" si="84"/>
        <v>0</v>
      </c>
      <c r="BS170" s="28">
        <f t="shared" si="85"/>
        <v>1</v>
      </c>
      <c r="BT170" s="28" t="b">
        <f t="shared" si="86"/>
        <v>0</v>
      </c>
      <c r="BU170" s="28">
        <f t="shared" si="29"/>
        <v>0</v>
      </c>
      <c r="BW170" s="28">
        <f t="shared" si="78"/>
        <v>0</v>
      </c>
      <c r="BX170" s="28">
        <f t="shared" si="79"/>
        <v>0</v>
      </c>
      <c r="BY170" s="28">
        <f t="shared" si="80"/>
        <v>0</v>
      </c>
    </row>
    <row r="171" spans="51:77" x14ac:dyDescent="0.25">
      <c r="AY171" s="28">
        <v>171</v>
      </c>
      <c r="AZ171" s="115">
        <f t="shared" si="65"/>
        <v>0</v>
      </c>
      <c r="BA171" s="116" t="str">
        <f t="shared" si="66"/>
        <v/>
      </c>
      <c r="BB171" s="116" t="str">
        <f t="shared" si="67"/>
        <v/>
      </c>
      <c r="BC171" s="116" t="str">
        <f t="shared" si="68"/>
        <v/>
      </c>
      <c r="BD171" s="116" t="str">
        <f t="shared" si="69"/>
        <v/>
      </c>
      <c r="BE171" s="116">
        <f t="shared" si="70"/>
        <v>0</v>
      </c>
      <c r="BF171" s="116">
        <f t="shared" si="71"/>
        <v>4</v>
      </c>
      <c r="BG171" s="116" t="str">
        <f t="shared" si="72"/>
        <v/>
      </c>
      <c r="BH171" s="116" t="str">
        <f t="shared" si="73"/>
        <v/>
      </c>
      <c r="BI171" s="116" t="str">
        <f t="shared" si="74"/>
        <v/>
      </c>
      <c r="BJ171" s="116" t="str">
        <f t="shared" si="75"/>
        <v/>
      </c>
      <c r="BK171" s="116" t="str">
        <f t="shared" si="76"/>
        <v/>
      </c>
      <c r="BL171" s="116"/>
      <c r="BN171" s="28" t="b">
        <f t="shared" si="81"/>
        <v>0</v>
      </c>
      <c r="BO171" s="28" t="b">
        <f t="shared" si="82"/>
        <v>0</v>
      </c>
      <c r="BP171" s="28" t="b">
        <f t="shared" si="83"/>
        <v>0</v>
      </c>
      <c r="BQ171" s="28" t="b">
        <f t="shared" si="77"/>
        <v>0</v>
      </c>
      <c r="BR171" s="28">
        <f t="shared" si="84"/>
        <v>0</v>
      </c>
      <c r="BS171" s="28">
        <f t="shared" si="85"/>
        <v>1</v>
      </c>
      <c r="BT171" s="28" t="b">
        <f t="shared" si="86"/>
        <v>0</v>
      </c>
      <c r="BU171" s="28">
        <f t="shared" si="29"/>
        <v>0</v>
      </c>
      <c r="BW171" s="28">
        <f t="shared" si="78"/>
        <v>0</v>
      </c>
      <c r="BX171" s="28">
        <f t="shared" si="79"/>
        <v>0</v>
      </c>
      <c r="BY171" s="28">
        <f t="shared" si="80"/>
        <v>0</v>
      </c>
    </row>
    <row r="172" spans="51:77" x14ac:dyDescent="0.25">
      <c r="AY172" s="28">
        <v>172</v>
      </c>
      <c r="AZ172" s="115">
        <f t="shared" si="65"/>
        <v>0</v>
      </c>
      <c r="BA172" s="116" t="str">
        <f t="shared" si="66"/>
        <v/>
      </c>
      <c r="BB172" s="116" t="str">
        <f t="shared" si="67"/>
        <v/>
      </c>
      <c r="BC172" s="116" t="str">
        <f t="shared" si="68"/>
        <v/>
      </c>
      <c r="BD172" s="116" t="str">
        <f t="shared" si="69"/>
        <v/>
      </c>
      <c r="BE172" s="116">
        <f t="shared" si="70"/>
        <v>0</v>
      </c>
      <c r="BF172" s="116">
        <f t="shared" si="71"/>
        <v>4</v>
      </c>
      <c r="BG172" s="116" t="str">
        <f t="shared" si="72"/>
        <v/>
      </c>
      <c r="BH172" s="116" t="str">
        <f t="shared" si="73"/>
        <v/>
      </c>
      <c r="BI172" s="116" t="str">
        <f t="shared" si="74"/>
        <v/>
      </c>
      <c r="BJ172" s="116" t="str">
        <f t="shared" si="75"/>
        <v/>
      </c>
      <c r="BK172" s="116" t="str">
        <f t="shared" si="76"/>
        <v/>
      </c>
      <c r="BL172" s="116"/>
      <c r="BN172" s="28" t="b">
        <f t="shared" si="81"/>
        <v>0</v>
      </c>
      <c r="BO172" s="28" t="b">
        <f t="shared" si="82"/>
        <v>0</v>
      </c>
      <c r="BP172" s="28" t="b">
        <f t="shared" si="83"/>
        <v>0</v>
      </c>
      <c r="BQ172" s="28" t="b">
        <f t="shared" si="77"/>
        <v>0</v>
      </c>
      <c r="BR172" s="28">
        <f t="shared" si="84"/>
        <v>0</v>
      </c>
      <c r="BS172" s="28">
        <f t="shared" si="85"/>
        <v>1</v>
      </c>
      <c r="BT172" s="28" t="b">
        <f t="shared" si="86"/>
        <v>0</v>
      </c>
      <c r="BU172" s="28">
        <f t="shared" si="29"/>
        <v>0</v>
      </c>
      <c r="BW172" s="28">
        <f t="shared" si="78"/>
        <v>0</v>
      </c>
      <c r="BX172" s="28">
        <f t="shared" si="79"/>
        <v>0</v>
      </c>
      <c r="BY172" s="28">
        <f t="shared" si="80"/>
        <v>0</v>
      </c>
    </row>
    <row r="173" spans="51:77" x14ac:dyDescent="0.25">
      <c r="AY173" s="28">
        <v>173</v>
      </c>
      <c r="AZ173" s="115">
        <f t="shared" si="65"/>
        <v>0</v>
      </c>
      <c r="BA173" s="116" t="str">
        <f t="shared" si="66"/>
        <v/>
      </c>
      <c r="BB173" s="116" t="str">
        <f t="shared" si="67"/>
        <v/>
      </c>
      <c r="BC173" s="116" t="str">
        <f t="shared" si="68"/>
        <v/>
      </c>
      <c r="BD173" s="116" t="str">
        <f t="shared" si="69"/>
        <v/>
      </c>
      <c r="BE173" s="116">
        <f t="shared" si="70"/>
        <v>0</v>
      </c>
      <c r="BF173" s="116">
        <f t="shared" si="71"/>
        <v>4</v>
      </c>
      <c r="BG173" s="116" t="str">
        <f t="shared" si="72"/>
        <v/>
      </c>
      <c r="BH173" s="116" t="str">
        <f t="shared" si="73"/>
        <v/>
      </c>
      <c r="BI173" s="116" t="str">
        <f t="shared" si="74"/>
        <v/>
      </c>
      <c r="BJ173" s="116" t="str">
        <f t="shared" si="75"/>
        <v/>
      </c>
      <c r="BK173" s="116" t="str">
        <f t="shared" si="76"/>
        <v/>
      </c>
      <c r="BL173" s="116"/>
      <c r="BN173" s="28" t="b">
        <f t="shared" si="81"/>
        <v>0</v>
      </c>
      <c r="BO173" s="28" t="b">
        <f t="shared" si="82"/>
        <v>0</v>
      </c>
      <c r="BP173" s="28" t="b">
        <f t="shared" si="83"/>
        <v>0</v>
      </c>
      <c r="BQ173" s="28" t="b">
        <f t="shared" si="77"/>
        <v>0</v>
      </c>
      <c r="BR173" s="28">
        <f t="shared" si="84"/>
        <v>0</v>
      </c>
      <c r="BS173" s="28">
        <f t="shared" si="85"/>
        <v>1</v>
      </c>
      <c r="BT173" s="28" t="b">
        <f t="shared" si="86"/>
        <v>0</v>
      </c>
      <c r="BU173" s="28">
        <f t="shared" si="29"/>
        <v>0</v>
      </c>
      <c r="BW173" s="28">
        <f t="shared" si="78"/>
        <v>0</v>
      </c>
      <c r="BX173" s="28">
        <f t="shared" si="79"/>
        <v>0</v>
      </c>
      <c r="BY173" s="28">
        <f t="shared" si="80"/>
        <v>0</v>
      </c>
    </row>
    <row r="174" spans="51:77" x14ac:dyDescent="0.25">
      <c r="AY174" s="28">
        <v>174</v>
      </c>
      <c r="AZ174" s="115">
        <f t="shared" si="65"/>
        <v>0</v>
      </c>
      <c r="BA174" s="116" t="str">
        <f t="shared" si="66"/>
        <v/>
      </c>
      <c r="BB174" s="116" t="str">
        <f t="shared" si="67"/>
        <v/>
      </c>
      <c r="BC174" s="116" t="str">
        <f t="shared" si="68"/>
        <v/>
      </c>
      <c r="BD174" s="116" t="str">
        <f t="shared" si="69"/>
        <v/>
      </c>
      <c r="BE174" s="116">
        <f t="shared" si="70"/>
        <v>0</v>
      </c>
      <c r="BF174" s="116">
        <f t="shared" si="71"/>
        <v>4</v>
      </c>
      <c r="BG174" s="116" t="str">
        <f t="shared" si="72"/>
        <v/>
      </c>
      <c r="BH174" s="116" t="str">
        <f t="shared" si="73"/>
        <v/>
      </c>
      <c r="BI174" s="116" t="str">
        <f t="shared" si="74"/>
        <v/>
      </c>
      <c r="BJ174" s="116" t="str">
        <f t="shared" si="75"/>
        <v/>
      </c>
      <c r="BK174" s="116" t="str">
        <f t="shared" si="76"/>
        <v/>
      </c>
      <c r="BL174" s="116"/>
      <c r="BN174" s="28" t="b">
        <f t="shared" si="81"/>
        <v>0</v>
      </c>
      <c r="BO174" s="28" t="b">
        <f t="shared" si="82"/>
        <v>0</v>
      </c>
      <c r="BP174" s="28" t="b">
        <f t="shared" si="83"/>
        <v>0</v>
      </c>
      <c r="BQ174" s="28" t="b">
        <f t="shared" si="77"/>
        <v>0</v>
      </c>
      <c r="BR174" s="28">
        <f t="shared" si="84"/>
        <v>0</v>
      </c>
      <c r="BS174" s="28">
        <f t="shared" si="85"/>
        <v>1</v>
      </c>
      <c r="BT174" s="28" t="b">
        <f t="shared" si="86"/>
        <v>0</v>
      </c>
      <c r="BU174" s="28">
        <f t="shared" si="29"/>
        <v>0</v>
      </c>
      <c r="BW174" s="28">
        <f t="shared" si="78"/>
        <v>0</v>
      </c>
      <c r="BX174" s="28">
        <f t="shared" si="79"/>
        <v>0</v>
      </c>
      <c r="BY174" s="28">
        <f t="shared" si="80"/>
        <v>0</v>
      </c>
    </row>
    <row r="175" spans="51:77" x14ac:dyDescent="0.25">
      <c r="AY175" s="28">
        <v>175</v>
      </c>
      <c r="AZ175" s="115">
        <f t="shared" si="65"/>
        <v>0</v>
      </c>
      <c r="BA175" s="116" t="str">
        <f t="shared" si="66"/>
        <v/>
      </c>
      <c r="BB175" s="116" t="str">
        <f t="shared" si="67"/>
        <v/>
      </c>
      <c r="BC175" s="116" t="str">
        <f t="shared" si="68"/>
        <v/>
      </c>
      <c r="BD175" s="116" t="str">
        <f t="shared" si="69"/>
        <v/>
      </c>
      <c r="BE175" s="116">
        <f t="shared" si="70"/>
        <v>0</v>
      </c>
      <c r="BF175" s="116">
        <f t="shared" si="71"/>
        <v>4</v>
      </c>
      <c r="BG175" s="116" t="str">
        <f t="shared" si="72"/>
        <v/>
      </c>
      <c r="BH175" s="116" t="str">
        <f t="shared" si="73"/>
        <v/>
      </c>
      <c r="BI175" s="116" t="str">
        <f t="shared" si="74"/>
        <v/>
      </c>
      <c r="BJ175" s="116" t="str">
        <f t="shared" si="75"/>
        <v/>
      </c>
      <c r="BK175" s="116" t="str">
        <f t="shared" si="76"/>
        <v/>
      </c>
      <c r="BL175" s="116"/>
      <c r="BN175" s="28" t="b">
        <f t="shared" si="81"/>
        <v>0</v>
      </c>
      <c r="BO175" s="28" t="b">
        <f t="shared" si="82"/>
        <v>0</v>
      </c>
      <c r="BP175" s="28" t="b">
        <f t="shared" si="83"/>
        <v>0</v>
      </c>
      <c r="BQ175" s="28" t="b">
        <f t="shared" si="77"/>
        <v>0</v>
      </c>
      <c r="BR175" s="28">
        <f t="shared" si="84"/>
        <v>0</v>
      </c>
      <c r="BS175" s="28">
        <f t="shared" si="85"/>
        <v>1</v>
      </c>
      <c r="BT175" s="28" t="b">
        <f t="shared" si="86"/>
        <v>0</v>
      </c>
      <c r="BU175" s="28">
        <f t="shared" si="29"/>
        <v>0</v>
      </c>
      <c r="BW175" s="28">
        <f t="shared" si="78"/>
        <v>0</v>
      </c>
      <c r="BX175" s="28">
        <f t="shared" si="79"/>
        <v>0</v>
      </c>
      <c r="BY175" s="28">
        <f t="shared" si="80"/>
        <v>0</v>
      </c>
    </row>
    <row r="176" spans="51:77" x14ac:dyDescent="0.25">
      <c r="AY176" s="28">
        <v>176</v>
      </c>
      <c r="AZ176" s="115">
        <f t="shared" si="65"/>
        <v>0</v>
      </c>
      <c r="BA176" s="116" t="str">
        <f t="shared" si="66"/>
        <v/>
      </c>
      <c r="BB176" s="116" t="str">
        <f t="shared" si="67"/>
        <v/>
      </c>
      <c r="BC176" s="116" t="str">
        <f t="shared" si="68"/>
        <v/>
      </c>
      <c r="BD176" s="116" t="str">
        <f t="shared" si="69"/>
        <v/>
      </c>
      <c r="BE176" s="116">
        <f t="shared" si="70"/>
        <v>0</v>
      </c>
      <c r="BF176" s="116">
        <f t="shared" si="71"/>
        <v>4</v>
      </c>
      <c r="BG176" s="116" t="str">
        <f t="shared" si="72"/>
        <v/>
      </c>
      <c r="BH176" s="116" t="str">
        <f t="shared" si="73"/>
        <v/>
      </c>
      <c r="BI176" s="116" t="str">
        <f t="shared" si="74"/>
        <v/>
      </c>
      <c r="BJ176" s="116" t="str">
        <f t="shared" si="75"/>
        <v/>
      </c>
      <c r="BK176" s="116" t="str">
        <f t="shared" si="76"/>
        <v/>
      </c>
      <c r="BL176" s="116"/>
      <c r="BN176" s="28" t="b">
        <f t="shared" si="81"/>
        <v>0</v>
      </c>
      <c r="BO176" s="28" t="b">
        <f t="shared" si="82"/>
        <v>0</v>
      </c>
      <c r="BP176" s="28" t="b">
        <f t="shared" si="83"/>
        <v>0</v>
      </c>
      <c r="BQ176" s="28" t="b">
        <f t="shared" si="77"/>
        <v>0</v>
      </c>
      <c r="BR176" s="28">
        <f t="shared" si="84"/>
        <v>0</v>
      </c>
      <c r="BS176" s="28">
        <f t="shared" si="85"/>
        <v>1</v>
      </c>
      <c r="BT176" s="28" t="b">
        <f t="shared" si="86"/>
        <v>0</v>
      </c>
      <c r="BU176" s="28">
        <f t="shared" si="19"/>
        <v>0</v>
      </c>
      <c r="BW176" s="28">
        <f t="shared" si="78"/>
        <v>0</v>
      </c>
      <c r="BX176" s="28">
        <f t="shared" si="79"/>
        <v>0</v>
      </c>
      <c r="BY176" s="28">
        <f t="shared" si="80"/>
        <v>0</v>
      </c>
    </row>
    <row r="177" spans="51:77" x14ac:dyDescent="0.25">
      <c r="AY177" s="28">
        <v>177</v>
      </c>
      <c r="AZ177" s="115">
        <f t="shared" si="65"/>
        <v>0</v>
      </c>
      <c r="BA177" s="116" t="str">
        <f t="shared" si="66"/>
        <v/>
      </c>
      <c r="BB177" s="116" t="str">
        <f t="shared" si="67"/>
        <v/>
      </c>
      <c r="BC177" s="116" t="str">
        <f t="shared" si="68"/>
        <v/>
      </c>
      <c r="BD177" s="116" t="str">
        <f t="shared" si="69"/>
        <v/>
      </c>
      <c r="BE177" s="116">
        <f t="shared" si="70"/>
        <v>0</v>
      </c>
      <c r="BF177" s="116">
        <f t="shared" si="71"/>
        <v>4</v>
      </c>
      <c r="BG177" s="116" t="str">
        <f t="shared" si="72"/>
        <v/>
      </c>
      <c r="BH177" s="116" t="str">
        <f t="shared" si="73"/>
        <v/>
      </c>
      <c r="BI177" s="116" t="str">
        <f t="shared" si="74"/>
        <v/>
      </c>
      <c r="BJ177" s="116" t="str">
        <f t="shared" si="75"/>
        <v/>
      </c>
      <c r="BK177" s="116" t="str">
        <f t="shared" si="76"/>
        <v/>
      </c>
      <c r="BL177" s="116"/>
      <c r="BN177" s="28" t="b">
        <f t="shared" si="81"/>
        <v>0</v>
      </c>
      <c r="BO177" s="28" t="b">
        <f t="shared" si="82"/>
        <v>0</v>
      </c>
      <c r="BP177" s="28" t="b">
        <f t="shared" si="83"/>
        <v>0</v>
      </c>
      <c r="BQ177" s="28" t="b">
        <f t="shared" si="77"/>
        <v>0</v>
      </c>
      <c r="BR177" s="28">
        <f t="shared" si="84"/>
        <v>0</v>
      </c>
      <c r="BS177" s="28">
        <f t="shared" si="85"/>
        <v>1</v>
      </c>
      <c r="BT177" s="28" t="b">
        <f t="shared" si="86"/>
        <v>0</v>
      </c>
      <c r="BU177" s="28">
        <f t="shared" si="19"/>
        <v>0</v>
      </c>
      <c r="BW177" s="28">
        <f t="shared" si="78"/>
        <v>0</v>
      </c>
      <c r="BX177" s="28">
        <f t="shared" si="79"/>
        <v>0</v>
      </c>
      <c r="BY177" s="28">
        <f t="shared" si="80"/>
        <v>0</v>
      </c>
    </row>
    <row r="178" spans="51:77" x14ac:dyDescent="0.25">
      <c r="AY178" s="28">
        <v>178</v>
      </c>
      <c r="AZ178" s="115">
        <f t="shared" si="65"/>
        <v>0</v>
      </c>
      <c r="BA178" s="116" t="str">
        <f t="shared" si="66"/>
        <v/>
      </c>
      <c r="BB178" s="116" t="str">
        <f t="shared" si="67"/>
        <v/>
      </c>
      <c r="BC178" s="116" t="str">
        <f t="shared" si="68"/>
        <v/>
      </c>
      <c r="BD178" s="116" t="str">
        <f t="shared" si="69"/>
        <v/>
      </c>
      <c r="BE178" s="116">
        <f t="shared" si="70"/>
        <v>0</v>
      </c>
      <c r="BF178" s="116">
        <f t="shared" si="71"/>
        <v>4</v>
      </c>
      <c r="BG178" s="116" t="str">
        <f t="shared" si="72"/>
        <v/>
      </c>
      <c r="BH178" s="116" t="str">
        <f t="shared" si="73"/>
        <v/>
      </c>
      <c r="BI178" s="116" t="str">
        <f t="shared" si="74"/>
        <v/>
      </c>
      <c r="BJ178" s="116" t="str">
        <f t="shared" si="75"/>
        <v/>
      </c>
      <c r="BK178" s="116" t="str">
        <f t="shared" si="76"/>
        <v/>
      </c>
      <c r="BL178" s="116"/>
      <c r="BN178" s="28" t="b">
        <f t="shared" si="81"/>
        <v>0</v>
      </c>
      <c r="BO178" s="28" t="b">
        <f t="shared" si="82"/>
        <v>0</v>
      </c>
      <c r="BP178" s="28" t="b">
        <f t="shared" si="83"/>
        <v>0</v>
      </c>
      <c r="BQ178" s="28" t="b">
        <f t="shared" si="77"/>
        <v>0</v>
      </c>
      <c r="BR178" s="28">
        <f t="shared" si="84"/>
        <v>0</v>
      </c>
      <c r="BS178" s="28">
        <f t="shared" si="85"/>
        <v>1</v>
      </c>
      <c r="BT178" s="28" t="b">
        <f t="shared" si="86"/>
        <v>0</v>
      </c>
      <c r="BU178" s="28">
        <f t="shared" si="19"/>
        <v>0</v>
      </c>
      <c r="BW178" s="28">
        <f t="shared" si="78"/>
        <v>0</v>
      </c>
      <c r="BX178" s="28">
        <f t="shared" si="79"/>
        <v>0</v>
      </c>
      <c r="BY178" s="28">
        <f t="shared" si="80"/>
        <v>0</v>
      </c>
    </row>
    <row r="179" spans="51:77" x14ac:dyDescent="0.25">
      <c r="AY179" s="28">
        <v>179</v>
      </c>
      <c r="AZ179" s="115">
        <f t="shared" si="65"/>
        <v>0</v>
      </c>
      <c r="BA179" s="116" t="str">
        <f t="shared" si="66"/>
        <v/>
      </c>
      <c r="BB179" s="116" t="str">
        <f t="shared" si="67"/>
        <v/>
      </c>
      <c r="BC179" s="116" t="str">
        <f t="shared" si="68"/>
        <v/>
      </c>
      <c r="BD179" s="116" t="str">
        <f t="shared" si="69"/>
        <v/>
      </c>
      <c r="BE179" s="116">
        <f t="shared" si="70"/>
        <v>0</v>
      </c>
      <c r="BF179" s="116">
        <f t="shared" si="71"/>
        <v>4</v>
      </c>
      <c r="BG179" s="116" t="str">
        <f t="shared" si="72"/>
        <v/>
      </c>
      <c r="BH179" s="116" t="str">
        <f t="shared" si="73"/>
        <v/>
      </c>
      <c r="BI179" s="116" t="str">
        <f t="shared" si="74"/>
        <v/>
      </c>
      <c r="BJ179" s="116" t="str">
        <f t="shared" si="75"/>
        <v/>
      </c>
      <c r="BK179" s="116" t="str">
        <f t="shared" si="76"/>
        <v/>
      </c>
      <c r="BL179" s="116"/>
      <c r="BN179" s="28" t="b">
        <f t="shared" si="81"/>
        <v>0</v>
      </c>
      <c r="BO179" s="28" t="b">
        <f t="shared" si="82"/>
        <v>0</v>
      </c>
      <c r="BP179" s="28" t="b">
        <f t="shared" si="83"/>
        <v>0</v>
      </c>
      <c r="BQ179" s="28" t="b">
        <f t="shared" si="77"/>
        <v>0</v>
      </c>
      <c r="BR179" s="28">
        <f t="shared" si="84"/>
        <v>0</v>
      </c>
      <c r="BS179" s="28">
        <f t="shared" si="85"/>
        <v>1</v>
      </c>
      <c r="BT179" s="28" t="b">
        <f t="shared" si="86"/>
        <v>0</v>
      </c>
      <c r="BU179" s="28">
        <f t="shared" si="19"/>
        <v>0</v>
      </c>
      <c r="BW179" s="28">
        <f t="shared" si="78"/>
        <v>0</v>
      </c>
      <c r="BX179" s="28">
        <f t="shared" si="79"/>
        <v>0</v>
      </c>
      <c r="BY179" s="28">
        <f t="shared" si="80"/>
        <v>0</v>
      </c>
    </row>
    <row r="180" spans="51:77" x14ac:dyDescent="0.25">
      <c r="AY180" s="28">
        <v>180</v>
      </c>
      <c r="AZ180" s="115">
        <f t="shared" si="65"/>
        <v>0</v>
      </c>
      <c r="BA180" s="116" t="str">
        <f t="shared" si="66"/>
        <v/>
      </c>
      <c r="BB180" s="116" t="str">
        <f t="shared" si="67"/>
        <v/>
      </c>
      <c r="BC180" s="116" t="str">
        <f t="shared" si="68"/>
        <v/>
      </c>
      <c r="BD180" s="116" t="str">
        <f t="shared" si="69"/>
        <v/>
      </c>
      <c r="BE180" s="116">
        <f t="shared" si="70"/>
        <v>0</v>
      </c>
      <c r="BF180" s="116">
        <f t="shared" si="71"/>
        <v>4</v>
      </c>
      <c r="BG180" s="116" t="str">
        <f t="shared" si="72"/>
        <v/>
      </c>
      <c r="BH180" s="116" t="str">
        <f t="shared" si="73"/>
        <v/>
      </c>
      <c r="BI180" s="116" t="str">
        <f t="shared" si="74"/>
        <v/>
      </c>
      <c r="BJ180" s="116" t="str">
        <f t="shared" si="75"/>
        <v/>
      </c>
      <c r="BK180" s="116" t="str">
        <f t="shared" si="76"/>
        <v/>
      </c>
      <c r="BL180" s="116"/>
      <c r="BN180" s="28" t="b">
        <f t="shared" si="81"/>
        <v>0</v>
      </c>
      <c r="BO180" s="28" t="b">
        <f t="shared" si="82"/>
        <v>0</v>
      </c>
      <c r="BP180" s="28" t="b">
        <f t="shared" si="83"/>
        <v>0</v>
      </c>
      <c r="BQ180" s="28" t="b">
        <f t="shared" si="77"/>
        <v>0</v>
      </c>
      <c r="BR180" s="28">
        <f t="shared" si="84"/>
        <v>0</v>
      </c>
      <c r="BS180" s="28">
        <f t="shared" si="85"/>
        <v>1</v>
      </c>
      <c r="BT180" s="28" t="b">
        <f t="shared" si="86"/>
        <v>0</v>
      </c>
      <c r="BU180" s="28">
        <f t="shared" si="19"/>
        <v>0</v>
      </c>
      <c r="BW180" s="28">
        <f t="shared" si="78"/>
        <v>0</v>
      </c>
      <c r="BX180" s="28">
        <f t="shared" si="79"/>
        <v>0</v>
      </c>
      <c r="BY180" s="28">
        <f t="shared" si="80"/>
        <v>0</v>
      </c>
    </row>
    <row r="181" spans="51:77" x14ac:dyDescent="0.25">
      <c r="AY181" s="28">
        <v>181</v>
      </c>
      <c r="AZ181" s="115">
        <f t="shared" si="65"/>
        <v>0</v>
      </c>
      <c r="BA181" s="116" t="str">
        <f t="shared" si="66"/>
        <v/>
      </c>
      <c r="BB181" s="116" t="str">
        <f t="shared" si="67"/>
        <v/>
      </c>
      <c r="BC181" s="116" t="str">
        <f t="shared" si="68"/>
        <v/>
      </c>
      <c r="BD181" s="116" t="str">
        <f t="shared" si="69"/>
        <v/>
      </c>
      <c r="BE181" s="116">
        <f t="shared" si="70"/>
        <v>0</v>
      </c>
      <c r="BF181" s="116">
        <f t="shared" si="71"/>
        <v>4</v>
      </c>
      <c r="BG181" s="116" t="str">
        <f t="shared" si="72"/>
        <v/>
      </c>
      <c r="BH181" s="116" t="str">
        <f t="shared" si="73"/>
        <v/>
      </c>
      <c r="BI181" s="116" t="str">
        <f t="shared" si="74"/>
        <v/>
      </c>
      <c r="BJ181" s="116" t="str">
        <f t="shared" si="75"/>
        <v/>
      </c>
      <c r="BK181" s="116" t="str">
        <f t="shared" si="76"/>
        <v/>
      </c>
      <c r="BL181" s="116"/>
      <c r="BN181" s="28" t="b">
        <f t="shared" si="81"/>
        <v>0</v>
      </c>
      <c r="BO181" s="28" t="b">
        <f t="shared" si="82"/>
        <v>0</v>
      </c>
      <c r="BP181" s="28" t="b">
        <f t="shared" si="83"/>
        <v>0</v>
      </c>
      <c r="BQ181" s="28" t="b">
        <f t="shared" si="77"/>
        <v>0</v>
      </c>
      <c r="BR181" s="28">
        <f t="shared" si="84"/>
        <v>0</v>
      </c>
      <c r="BS181" s="28">
        <f t="shared" si="85"/>
        <v>1</v>
      </c>
      <c r="BT181" s="28" t="b">
        <f t="shared" si="86"/>
        <v>0</v>
      </c>
      <c r="BU181" s="28">
        <f t="shared" si="19"/>
        <v>0</v>
      </c>
      <c r="BW181" s="28">
        <f t="shared" si="78"/>
        <v>0</v>
      </c>
      <c r="BX181" s="28">
        <f t="shared" si="79"/>
        <v>0</v>
      </c>
      <c r="BY181" s="28">
        <f t="shared" si="80"/>
        <v>0</v>
      </c>
    </row>
    <row r="182" spans="51:77" x14ac:dyDescent="0.25">
      <c r="AY182" s="28">
        <v>182</v>
      </c>
      <c r="AZ182" s="115">
        <f t="shared" si="65"/>
        <v>0</v>
      </c>
      <c r="BA182" s="116" t="str">
        <f t="shared" si="66"/>
        <v/>
      </c>
      <c r="BB182" s="116" t="str">
        <f t="shared" si="67"/>
        <v/>
      </c>
      <c r="BC182" s="116" t="str">
        <f t="shared" si="68"/>
        <v/>
      </c>
      <c r="BD182" s="116" t="str">
        <f t="shared" si="69"/>
        <v/>
      </c>
      <c r="BE182" s="116">
        <f t="shared" si="70"/>
        <v>0</v>
      </c>
      <c r="BF182" s="116">
        <f t="shared" si="71"/>
        <v>4</v>
      </c>
      <c r="BG182" s="116" t="str">
        <f t="shared" si="72"/>
        <v/>
      </c>
      <c r="BH182" s="116" t="str">
        <f t="shared" si="73"/>
        <v/>
      </c>
      <c r="BI182" s="116" t="str">
        <f t="shared" si="74"/>
        <v/>
      </c>
      <c r="BJ182" s="116" t="str">
        <f t="shared" si="75"/>
        <v/>
      </c>
      <c r="BK182" s="116" t="str">
        <f t="shared" si="76"/>
        <v/>
      </c>
      <c r="BL182" s="116"/>
      <c r="BN182" s="28" t="b">
        <f t="shared" si="81"/>
        <v>0</v>
      </c>
      <c r="BO182" s="28" t="b">
        <f t="shared" si="82"/>
        <v>0</v>
      </c>
      <c r="BP182" s="28" t="b">
        <f t="shared" si="83"/>
        <v>0</v>
      </c>
      <c r="BQ182" s="28" t="b">
        <f t="shared" si="77"/>
        <v>0</v>
      </c>
      <c r="BR182" s="28">
        <f t="shared" si="84"/>
        <v>0</v>
      </c>
      <c r="BS182" s="28">
        <f t="shared" si="85"/>
        <v>1</v>
      </c>
      <c r="BT182" s="28" t="b">
        <f t="shared" si="86"/>
        <v>0</v>
      </c>
      <c r="BU182" s="28">
        <f t="shared" si="19"/>
        <v>0</v>
      </c>
      <c r="BW182" s="28">
        <f t="shared" si="78"/>
        <v>0</v>
      </c>
      <c r="BX182" s="28">
        <f t="shared" si="79"/>
        <v>0</v>
      </c>
      <c r="BY182" s="28">
        <f t="shared" si="80"/>
        <v>0</v>
      </c>
    </row>
    <row r="183" spans="51:77" x14ac:dyDescent="0.25">
      <c r="AY183" s="28">
        <v>183</v>
      </c>
      <c r="AZ183" s="115">
        <f t="shared" si="65"/>
        <v>0</v>
      </c>
      <c r="BA183" s="116" t="str">
        <f t="shared" si="66"/>
        <v/>
      </c>
      <c r="BB183" s="116" t="str">
        <f t="shared" si="67"/>
        <v/>
      </c>
      <c r="BC183" s="116" t="str">
        <f t="shared" si="68"/>
        <v/>
      </c>
      <c r="BD183" s="116" t="str">
        <f t="shared" si="69"/>
        <v/>
      </c>
      <c r="BE183" s="116">
        <f t="shared" si="70"/>
        <v>0</v>
      </c>
      <c r="BF183" s="116">
        <f t="shared" si="71"/>
        <v>4</v>
      </c>
      <c r="BG183" s="116" t="str">
        <f t="shared" si="72"/>
        <v/>
      </c>
      <c r="BH183" s="116" t="str">
        <f t="shared" si="73"/>
        <v/>
      </c>
      <c r="BI183" s="116" t="str">
        <f t="shared" si="74"/>
        <v/>
      </c>
      <c r="BJ183" s="116" t="str">
        <f t="shared" si="75"/>
        <v/>
      </c>
      <c r="BK183" s="116" t="str">
        <f t="shared" si="76"/>
        <v/>
      </c>
      <c r="BL183" s="116"/>
      <c r="BN183" s="28" t="b">
        <f t="shared" si="81"/>
        <v>0</v>
      </c>
      <c r="BO183" s="28" t="b">
        <f t="shared" si="82"/>
        <v>0</v>
      </c>
      <c r="BP183" s="28" t="b">
        <f t="shared" si="83"/>
        <v>0</v>
      </c>
      <c r="BQ183" s="28" t="b">
        <f t="shared" si="77"/>
        <v>0</v>
      </c>
      <c r="BR183" s="28">
        <f t="shared" si="84"/>
        <v>0</v>
      </c>
      <c r="BS183" s="28">
        <f t="shared" si="85"/>
        <v>1</v>
      </c>
      <c r="BT183" s="28" t="b">
        <f t="shared" si="86"/>
        <v>0</v>
      </c>
      <c r="BU183" s="28">
        <f t="shared" si="19"/>
        <v>0</v>
      </c>
      <c r="BW183" s="28">
        <f t="shared" si="78"/>
        <v>0</v>
      </c>
      <c r="BX183" s="28">
        <f t="shared" si="79"/>
        <v>0</v>
      </c>
      <c r="BY183" s="28">
        <f t="shared" si="80"/>
        <v>0</v>
      </c>
    </row>
    <row r="184" spans="51:77" x14ac:dyDescent="0.25">
      <c r="AY184" s="28">
        <v>184</v>
      </c>
      <c r="AZ184" s="115">
        <f t="shared" si="65"/>
        <v>0</v>
      </c>
      <c r="BA184" s="116" t="str">
        <f t="shared" si="66"/>
        <v/>
      </c>
      <c r="BB184" s="116" t="str">
        <f t="shared" si="67"/>
        <v/>
      </c>
      <c r="BC184" s="116" t="str">
        <f t="shared" si="68"/>
        <v/>
      </c>
      <c r="BD184" s="116" t="str">
        <f t="shared" si="69"/>
        <v/>
      </c>
      <c r="BE184" s="116">
        <f t="shared" si="70"/>
        <v>0</v>
      </c>
      <c r="BF184" s="116">
        <f t="shared" si="71"/>
        <v>4</v>
      </c>
      <c r="BG184" s="116" t="str">
        <f t="shared" si="72"/>
        <v/>
      </c>
      <c r="BH184" s="116" t="str">
        <f t="shared" si="73"/>
        <v/>
      </c>
      <c r="BI184" s="116" t="str">
        <f t="shared" si="74"/>
        <v/>
      </c>
      <c r="BJ184" s="116" t="str">
        <f t="shared" si="75"/>
        <v/>
      </c>
      <c r="BK184" s="116" t="str">
        <f t="shared" si="76"/>
        <v/>
      </c>
      <c r="BL184" s="116"/>
      <c r="BN184" s="28" t="b">
        <f t="shared" si="81"/>
        <v>0</v>
      </c>
      <c r="BO184" s="28" t="b">
        <f t="shared" si="82"/>
        <v>0</v>
      </c>
      <c r="BP184" s="28" t="b">
        <f t="shared" si="83"/>
        <v>0</v>
      </c>
      <c r="BQ184" s="28" t="b">
        <f t="shared" si="77"/>
        <v>0</v>
      </c>
      <c r="BR184" s="28">
        <f t="shared" si="84"/>
        <v>0</v>
      </c>
      <c r="BS184" s="28">
        <f t="shared" si="85"/>
        <v>1</v>
      </c>
      <c r="BT184" s="28" t="b">
        <f t="shared" si="86"/>
        <v>0</v>
      </c>
      <c r="BU184" s="28">
        <f t="shared" si="19"/>
        <v>0</v>
      </c>
      <c r="BW184" s="28">
        <f t="shared" si="78"/>
        <v>0</v>
      </c>
      <c r="BX184" s="28">
        <f t="shared" si="79"/>
        <v>0</v>
      </c>
      <c r="BY184" s="28">
        <f t="shared" si="80"/>
        <v>0</v>
      </c>
    </row>
    <row r="185" spans="51:77" x14ac:dyDescent="0.25">
      <c r="AY185" s="28">
        <v>185</v>
      </c>
      <c r="AZ185" s="115">
        <f t="shared" si="65"/>
        <v>0</v>
      </c>
      <c r="BA185" s="116" t="str">
        <f t="shared" si="66"/>
        <v/>
      </c>
      <c r="BB185" s="116" t="str">
        <f t="shared" si="67"/>
        <v/>
      </c>
      <c r="BC185" s="116" t="str">
        <f t="shared" si="68"/>
        <v/>
      </c>
      <c r="BD185" s="116" t="str">
        <f t="shared" si="69"/>
        <v/>
      </c>
      <c r="BE185" s="116">
        <f t="shared" si="70"/>
        <v>0</v>
      </c>
      <c r="BF185" s="116">
        <f t="shared" si="71"/>
        <v>4</v>
      </c>
      <c r="BG185" s="116" t="str">
        <f t="shared" si="72"/>
        <v/>
      </c>
      <c r="BH185" s="116" t="str">
        <f t="shared" si="73"/>
        <v/>
      </c>
      <c r="BI185" s="116" t="str">
        <f t="shared" si="74"/>
        <v/>
      </c>
      <c r="BJ185" s="116" t="str">
        <f t="shared" si="75"/>
        <v/>
      </c>
      <c r="BK185" s="116" t="str">
        <f t="shared" si="76"/>
        <v/>
      </c>
      <c r="BL185" s="116"/>
      <c r="BN185" s="28" t="b">
        <f t="shared" si="81"/>
        <v>0</v>
      </c>
      <c r="BO185" s="28" t="b">
        <f t="shared" si="82"/>
        <v>0</v>
      </c>
      <c r="BP185" s="28" t="b">
        <f t="shared" si="83"/>
        <v>0</v>
      </c>
      <c r="BQ185" s="28" t="b">
        <f t="shared" si="77"/>
        <v>0</v>
      </c>
      <c r="BR185" s="28">
        <f t="shared" si="84"/>
        <v>0</v>
      </c>
      <c r="BS185" s="28">
        <f t="shared" si="85"/>
        <v>1</v>
      </c>
      <c r="BT185" s="28" t="b">
        <f t="shared" si="86"/>
        <v>0</v>
      </c>
      <c r="BU185" s="28">
        <f t="shared" si="19"/>
        <v>0</v>
      </c>
      <c r="BW185" s="28">
        <f t="shared" si="78"/>
        <v>0</v>
      </c>
      <c r="BX185" s="28">
        <f t="shared" si="79"/>
        <v>0</v>
      </c>
      <c r="BY185" s="28">
        <f t="shared" si="80"/>
        <v>0</v>
      </c>
    </row>
    <row r="186" spans="51:77" x14ac:dyDescent="0.25">
      <c r="AY186" s="28">
        <v>186</v>
      </c>
      <c r="AZ186" s="115">
        <f t="shared" si="65"/>
        <v>0</v>
      </c>
      <c r="BA186" s="116" t="str">
        <f t="shared" si="66"/>
        <v/>
      </c>
      <c r="BB186" s="116" t="str">
        <f t="shared" si="67"/>
        <v/>
      </c>
      <c r="BC186" s="116" t="str">
        <f t="shared" si="68"/>
        <v/>
      </c>
      <c r="BD186" s="116" t="str">
        <f t="shared" si="69"/>
        <v/>
      </c>
      <c r="BE186" s="116">
        <f t="shared" si="70"/>
        <v>0</v>
      </c>
      <c r="BF186" s="116">
        <f t="shared" si="71"/>
        <v>4</v>
      </c>
      <c r="BG186" s="116" t="str">
        <f t="shared" si="72"/>
        <v/>
      </c>
      <c r="BH186" s="116" t="str">
        <f t="shared" si="73"/>
        <v/>
      </c>
      <c r="BI186" s="116" t="str">
        <f t="shared" si="74"/>
        <v/>
      </c>
      <c r="BJ186" s="116" t="str">
        <f t="shared" si="75"/>
        <v/>
      </c>
      <c r="BK186" s="116" t="str">
        <f t="shared" si="76"/>
        <v/>
      </c>
      <c r="BL186" s="116"/>
      <c r="BN186" s="28" t="b">
        <f t="shared" si="81"/>
        <v>0</v>
      </c>
      <c r="BO186" s="28" t="b">
        <f t="shared" si="82"/>
        <v>0</v>
      </c>
      <c r="BP186" s="28" t="b">
        <f t="shared" si="83"/>
        <v>0</v>
      </c>
      <c r="BQ186" s="28" t="b">
        <f t="shared" si="77"/>
        <v>0</v>
      </c>
      <c r="BR186" s="28">
        <f t="shared" si="84"/>
        <v>0</v>
      </c>
      <c r="BS186" s="28">
        <f t="shared" si="85"/>
        <v>1</v>
      </c>
      <c r="BT186" s="28" t="b">
        <f t="shared" si="86"/>
        <v>0</v>
      </c>
      <c r="BU186" s="28">
        <f t="shared" si="19"/>
        <v>0</v>
      </c>
      <c r="BW186" s="28">
        <f t="shared" si="78"/>
        <v>0</v>
      </c>
      <c r="BX186" s="28">
        <f t="shared" si="79"/>
        <v>0</v>
      </c>
      <c r="BY186" s="28">
        <f t="shared" si="80"/>
        <v>0</v>
      </c>
    </row>
    <row r="187" spans="51:77" x14ac:dyDescent="0.25">
      <c r="AY187" s="28">
        <v>187</v>
      </c>
      <c r="AZ187" s="115">
        <f t="shared" si="65"/>
        <v>0</v>
      </c>
      <c r="BA187" s="116" t="str">
        <f t="shared" si="66"/>
        <v/>
      </c>
      <c r="BB187" s="116" t="str">
        <f t="shared" si="67"/>
        <v/>
      </c>
      <c r="BC187" s="116" t="str">
        <f t="shared" si="68"/>
        <v/>
      </c>
      <c r="BD187" s="116" t="str">
        <f t="shared" si="69"/>
        <v/>
      </c>
      <c r="BE187" s="116">
        <f t="shared" si="70"/>
        <v>0</v>
      </c>
      <c r="BF187" s="116">
        <f t="shared" si="71"/>
        <v>4</v>
      </c>
      <c r="BG187" s="116" t="str">
        <f t="shared" si="72"/>
        <v/>
      </c>
      <c r="BH187" s="116" t="str">
        <f t="shared" si="73"/>
        <v/>
      </c>
      <c r="BI187" s="116" t="str">
        <f t="shared" si="74"/>
        <v/>
      </c>
      <c r="BJ187" s="116" t="str">
        <f t="shared" si="75"/>
        <v/>
      </c>
      <c r="BK187" s="116" t="str">
        <f t="shared" si="76"/>
        <v/>
      </c>
      <c r="BL187" s="116"/>
      <c r="BN187" s="28" t="b">
        <f t="shared" si="81"/>
        <v>0</v>
      </c>
      <c r="BO187" s="28" t="b">
        <f t="shared" si="82"/>
        <v>0</v>
      </c>
      <c r="BP187" s="28" t="b">
        <f t="shared" si="83"/>
        <v>0</v>
      </c>
      <c r="BQ187" s="28" t="b">
        <f t="shared" si="77"/>
        <v>0</v>
      </c>
      <c r="BR187" s="28">
        <f t="shared" si="84"/>
        <v>0</v>
      </c>
      <c r="BS187" s="28">
        <f t="shared" si="85"/>
        <v>1</v>
      </c>
      <c r="BT187" s="28" t="b">
        <f t="shared" si="86"/>
        <v>0</v>
      </c>
      <c r="BU187" s="28">
        <f t="shared" si="19"/>
        <v>0</v>
      </c>
      <c r="BW187" s="28">
        <f t="shared" si="78"/>
        <v>0</v>
      </c>
      <c r="BX187" s="28">
        <f t="shared" si="79"/>
        <v>0</v>
      </c>
      <c r="BY187" s="28">
        <f t="shared" si="80"/>
        <v>0</v>
      </c>
    </row>
    <row r="188" spans="51:77" x14ac:dyDescent="0.25">
      <c r="AY188" s="28">
        <v>188</v>
      </c>
      <c r="AZ188" s="115">
        <f t="shared" si="65"/>
        <v>0</v>
      </c>
      <c r="BA188" s="116" t="str">
        <f t="shared" si="66"/>
        <v/>
      </c>
      <c r="BB188" s="116" t="str">
        <f t="shared" si="67"/>
        <v/>
      </c>
      <c r="BC188" s="116" t="str">
        <f t="shared" si="68"/>
        <v/>
      </c>
      <c r="BD188" s="116" t="str">
        <f t="shared" si="69"/>
        <v/>
      </c>
      <c r="BE188" s="116">
        <f t="shared" si="70"/>
        <v>0</v>
      </c>
      <c r="BF188" s="116">
        <f t="shared" si="71"/>
        <v>4</v>
      </c>
      <c r="BG188" s="116" t="str">
        <f t="shared" si="72"/>
        <v/>
      </c>
      <c r="BH188" s="116" t="str">
        <f t="shared" si="73"/>
        <v/>
      </c>
      <c r="BI188" s="116" t="str">
        <f t="shared" si="74"/>
        <v/>
      </c>
      <c r="BJ188" s="116" t="str">
        <f t="shared" si="75"/>
        <v/>
      </c>
      <c r="BK188" s="116" t="str">
        <f t="shared" si="76"/>
        <v/>
      </c>
      <c r="BL188" s="116"/>
      <c r="BN188" s="28" t="b">
        <f t="shared" si="81"/>
        <v>0</v>
      </c>
      <c r="BO188" s="28" t="b">
        <f t="shared" si="82"/>
        <v>0</v>
      </c>
      <c r="BP188" s="28" t="b">
        <f t="shared" si="83"/>
        <v>0</v>
      </c>
      <c r="BQ188" s="28" t="b">
        <f t="shared" si="77"/>
        <v>0</v>
      </c>
      <c r="BR188" s="28">
        <f t="shared" si="84"/>
        <v>0</v>
      </c>
      <c r="BS188" s="28">
        <f t="shared" si="85"/>
        <v>1</v>
      </c>
      <c r="BT188" s="28" t="b">
        <f t="shared" si="86"/>
        <v>0</v>
      </c>
      <c r="BU188" s="28">
        <f t="shared" si="19"/>
        <v>0</v>
      </c>
      <c r="BW188" s="28">
        <f t="shared" si="78"/>
        <v>0</v>
      </c>
      <c r="BX188" s="28">
        <f t="shared" si="79"/>
        <v>0</v>
      </c>
      <c r="BY188" s="28">
        <f t="shared" si="80"/>
        <v>0</v>
      </c>
    </row>
    <row r="189" spans="51:77" x14ac:dyDescent="0.25">
      <c r="AY189" s="28">
        <v>189</v>
      </c>
      <c r="AZ189" s="115">
        <f t="shared" si="65"/>
        <v>0</v>
      </c>
      <c r="BA189" s="116" t="str">
        <f t="shared" si="66"/>
        <v/>
      </c>
      <c r="BB189" s="116" t="str">
        <f t="shared" si="67"/>
        <v/>
      </c>
      <c r="BC189" s="116" t="str">
        <f t="shared" si="68"/>
        <v/>
      </c>
      <c r="BD189" s="116" t="str">
        <f t="shared" si="69"/>
        <v/>
      </c>
      <c r="BE189" s="116">
        <f t="shared" si="70"/>
        <v>0</v>
      </c>
      <c r="BF189" s="116">
        <f t="shared" si="71"/>
        <v>4</v>
      </c>
      <c r="BG189" s="116" t="str">
        <f t="shared" si="72"/>
        <v/>
      </c>
      <c r="BH189" s="116" t="str">
        <f t="shared" si="73"/>
        <v/>
      </c>
      <c r="BI189" s="116" t="str">
        <f t="shared" si="74"/>
        <v/>
      </c>
      <c r="BJ189" s="116" t="str">
        <f t="shared" si="75"/>
        <v/>
      </c>
      <c r="BK189" s="116" t="str">
        <f t="shared" si="76"/>
        <v/>
      </c>
      <c r="BL189" s="116"/>
      <c r="BN189" s="28" t="b">
        <f t="shared" si="81"/>
        <v>0</v>
      </c>
      <c r="BO189" s="28" t="b">
        <f t="shared" si="82"/>
        <v>0</v>
      </c>
      <c r="BP189" s="28" t="b">
        <f t="shared" si="83"/>
        <v>0</v>
      </c>
      <c r="BQ189" s="28" t="b">
        <f t="shared" si="77"/>
        <v>0</v>
      </c>
      <c r="BR189" s="28">
        <f t="shared" si="84"/>
        <v>0</v>
      </c>
      <c r="BS189" s="28">
        <f t="shared" si="85"/>
        <v>1</v>
      </c>
      <c r="BT189" s="28" t="b">
        <f t="shared" si="86"/>
        <v>0</v>
      </c>
      <c r="BU189" s="28">
        <f t="shared" si="19"/>
        <v>0</v>
      </c>
      <c r="BW189" s="28">
        <f t="shared" si="78"/>
        <v>0</v>
      </c>
      <c r="BX189" s="28">
        <f t="shared" si="79"/>
        <v>0</v>
      </c>
      <c r="BY189" s="28">
        <f t="shared" si="80"/>
        <v>0</v>
      </c>
    </row>
    <row r="190" spans="51:77" x14ac:dyDescent="0.25">
      <c r="AY190" s="28">
        <v>190</v>
      </c>
      <c r="AZ190" s="115">
        <f t="shared" si="65"/>
        <v>0</v>
      </c>
      <c r="BA190" s="116" t="str">
        <f t="shared" si="66"/>
        <v/>
      </c>
      <c r="BB190" s="116" t="str">
        <f t="shared" si="67"/>
        <v/>
      </c>
      <c r="BC190" s="116" t="str">
        <f t="shared" si="68"/>
        <v/>
      </c>
      <c r="BD190" s="116" t="str">
        <f t="shared" si="69"/>
        <v/>
      </c>
      <c r="BE190" s="116">
        <f t="shared" si="70"/>
        <v>0</v>
      </c>
      <c r="BF190" s="116">
        <f t="shared" si="71"/>
        <v>4</v>
      </c>
      <c r="BG190" s="116" t="str">
        <f t="shared" si="72"/>
        <v/>
      </c>
      <c r="BH190" s="116" t="str">
        <f t="shared" si="73"/>
        <v/>
      </c>
      <c r="BI190" s="116" t="str">
        <f t="shared" si="74"/>
        <v/>
      </c>
      <c r="BJ190" s="116" t="str">
        <f t="shared" si="75"/>
        <v/>
      </c>
      <c r="BK190" s="116" t="str">
        <f t="shared" si="76"/>
        <v/>
      </c>
      <c r="BL190" s="116"/>
      <c r="BN190" s="28" t="b">
        <f t="shared" si="81"/>
        <v>0</v>
      </c>
      <c r="BO190" s="28" t="b">
        <f t="shared" si="82"/>
        <v>0</v>
      </c>
      <c r="BP190" s="28" t="b">
        <f t="shared" si="83"/>
        <v>0</v>
      </c>
      <c r="BQ190" s="28" t="b">
        <f t="shared" si="77"/>
        <v>0</v>
      </c>
      <c r="BR190" s="28">
        <f t="shared" si="84"/>
        <v>0</v>
      </c>
      <c r="BS190" s="28">
        <f t="shared" si="85"/>
        <v>1</v>
      </c>
      <c r="BT190" s="28" t="b">
        <f t="shared" si="86"/>
        <v>0</v>
      </c>
      <c r="BU190" s="28">
        <f t="shared" si="19"/>
        <v>0</v>
      </c>
      <c r="BW190" s="28">
        <f t="shared" si="78"/>
        <v>0</v>
      </c>
      <c r="BX190" s="28">
        <f t="shared" si="79"/>
        <v>0</v>
      </c>
      <c r="BY190" s="28">
        <f t="shared" si="80"/>
        <v>0</v>
      </c>
    </row>
    <row r="191" spans="51:77" x14ac:dyDescent="0.25">
      <c r="AY191" s="28">
        <v>191</v>
      </c>
      <c r="AZ191" s="115">
        <f t="shared" si="65"/>
        <v>0</v>
      </c>
      <c r="BA191" s="116" t="str">
        <f t="shared" si="66"/>
        <v/>
      </c>
      <c r="BB191" s="116" t="str">
        <f t="shared" si="67"/>
        <v/>
      </c>
      <c r="BC191" s="116" t="str">
        <f t="shared" si="68"/>
        <v/>
      </c>
      <c r="BD191" s="116" t="str">
        <f t="shared" si="69"/>
        <v/>
      </c>
      <c r="BE191" s="116">
        <f t="shared" si="70"/>
        <v>0</v>
      </c>
      <c r="BF191" s="116">
        <f t="shared" si="71"/>
        <v>4</v>
      </c>
      <c r="BG191" s="116" t="str">
        <f t="shared" si="72"/>
        <v/>
      </c>
      <c r="BH191" s="116" t="str">
        <f t="shared" si="73"/>
        <v/>
      </c>
      <c r="BI191" s="116" t="str">
        <f t="shared" si="74"/>
        <v/>
      </c>
      <c r="BJ191" s="116" t="str">
        <f t="shared" si="75"/>
        <v/>
      </c>
      <c r="BK191" s="116" t="str">
        <f t="shared" si="76"/>
        <v/>
      </c>
      <c r="BL191" s="116"/>
      <c r="BN191" s="28" t="b">
        <f t="shared" si="81"/>
        <v>0</v>
      </c>
      <c r="BO191" s="28" t="b">
        <f t="shared" si="82"/>
        <v>0</v>
      </c>
      <c r="BP191" s="28" t="b">
        <f t="shared" si="83"/>
        <v>0</v>
      </c>
      <c r="BQ191" s="28" t="b">
        <f t="shared" si="77"/>
        <v>0</v>
      </c>
      <c r="BR191" s="28">
        <f t="shared" si="84"/>
        <v>0</v>
      </c>
      <c r="BS191" s="28">
        <f t="shared" si="85"/>
        <v>1</v>
      </c>
      <c r="BT191" s="28" t="b">
        <f t="shared" si="86"/>
        <v>0</v>
      </c>
      <c r="BU191" s="28">
        <f t="shared" si="19"/>
        <v>0</v>
      </c>
      <c r="BW191" s="28">
        <f t="shared" si="78"/>
        <v>0</v>
      </c>
      <c r="BX191" s="28">
        <f t="shared" si="79"/>
        <v>0</v>
      </c>
      <c r="BY191" s="28">
        <f t="shared" si="80"/>
        <v>0</v>
      </c>
    </row>
    <row r="192" spans="51:77" x14ac:dyDescent="0.25">
      <c r="AY192" s="28">
        <v>192</v>
      </c>
      <c r="AZ192" s="115">
        <f t="shared" si="65"/>
        <v>0</v>
      </c>
      <c r="BA192" s="116" t="str">
        <f t="shared" si="66"/>
        <v/>
      </c>
      <c r="BB192" s="116" t="str">
        <f t="shared" si="67"/>
        <v/>
      </c>
      <c r="BC192" s="116" t="str">
        <f t="shared" si="68"/>
        <v/>
      </c>
      <c r="BD192" s="116" t="str">
        <f t="shared" si="69"/>
        <v/>
      </c>
      <c r="BE192" s="116">
        <f t="shared" si="70"/>
        <v>0</v>
      </c>
      <c r="BF192" s="116">
        <f t="shared" si="71"/>
        <v>4</v>
      </c>
      <c r="BG192" s="116" t="str">
        <f t="shared" si="72"/>
        <v/>
      </c>
      <c r="BH192" s="116" t="str">
        <f t="shared" si="73"/>
        <v/>
      </c>
      <c r="BI192" s="116" t="str">
        <f t="shared" si="74"/>
        <v/>
      </c>
      <c r="BJ192" s="116" t="str">
        <f t="shared" si="75"/>
        <v/>
      </c>
      <c r="BK192" s="116" t="str">
        <f t="shared" si="76"/>
        <v/>
      </c>
      <c r="BL192" s="116"/>
      <c r="BN192" s="28" t="b">
        <f t="shared" si="81"/>
        <v>0</v>
      </c>
      <c r="BO192" s="28" t="b">
        <f t="shared" si="82"/>
        <v>0</v>
      </c>
      <c r="BP192" s="28" t="b">
        <f t="shared" si="83"/>
        <v>0</v>
      </c>
      <c r="BQ192" s="28" t="b">
        <f t="shared" si="77"/>
        <v>0</v>
      </c>
      <c r="BR192" s="28">
        <f t="shared" si="84"/>
        <v>0</v>
      </c>
      <c r="BS192" s="28">
        <f t="shared" si="85"/>
        <v>1</v>
      </c>
      <c r="BT192" s="28" t="b">
        <f t="shared" si="86"/>
        <v>0</v>
      </c>
      <c r="BU192" s="28">
        <f t="shared" si="19"/>
        <v>0</v>
      </c>
      <c r="BW192" s="28">
        <f t="shared" si="78"/>
        <v>0</v>
      </c>
      <c r="BX192" s="28">
        <f t="shared" si="79"/>
        <v>0</v>
      </c>
      <c r="BY192" s="28">
        <f t="shared" si="80"/>
        <v>0</v>
      </c>
    </row>
    <row r="193" spans="51:77" x14ac:dyDescent="0.25">
      <c r="AY193" s="28">
        <v>193</v>
      </c>
      <c r="AZ193" s="115">
        <f t="shared" si="65"/>
        <v>0</v>
      </c>
      <c r="BA193" s="116" t="str">
        <f t="shared" si="66"/>
        <v/>
      </c>
      <c r="BB193" s="116" t="str">
        <f t="shared" si="67"/>
        <v/>
      </c>
      <c r="BC193" s="116" t="str">
        <f t="shared" si="68"/>
        <v/>
      </c>
      <c r="BD193" s="116" t="str">
        <f t="shared" si="69"/>
        <v/>
      </c>
      <c r="BE193" s="116">
        <f t="shared" si="70"/>
        <v>0</v>
      </c>
      <c r="BF193" s="116">
        <f t="shared" si="71"/>
        <v>4</v>
      </c>
      <c r="BG193" s="116" t="str">
        <f t="shared" si="72"/>
        <v/>
      </c>
      <c r="BH193" s="116" t="str">
        <f t="shared" si="73"/>
        <v/>
      </c>
      <c r="BI193" s="116" t="str">
        <f t="shared" si="74"/>
        <v/>
      </c>
      <c r="BJ193" s="116" t="str">
        <f t="shared" si="75"/>
        <v/>
      </c>
      <c r="BK193" s="116" t="str">
        <f t="shared" si="76"/>
        <v/>
      </c>
      <c r="BL193" s="116"/>
      <c r="BN193" s="28" t="b">
        <f t="shared" si="81"/>
        <v>0</v>
      </c>
      <c r="BO193" s="28" t="b">
        <f t="shared" si="82"/>
        <v>0</v>
      </c>
      <c r="BP193" s="28" t="b">
        <f t="shared" si="83"/>
        <v>0</v>
      </c>
      <c r="BQ193" s="28" t="b">
        <f t="shared" si="77"/>
        <v>0</v>
      </c>
      <c r="BR193" s="28">
        <f t="shared" si="84"/>
        <v>0</v>
      </c>
      <c r="BS193" s="28">
        <f t="shared" si="85"/>
        <v>1</v>
      </c>
      <c r="BT193" s="28" t="b">
        <f t="shared" si="86"/>
        <v>0</v>
      </c>
      <c r="BU193" s="28">
        <f t="shared" si="19"/>
        <v>0</v>
      </c>
      <c r="BW193" s="28">
        <f t="shared" si="78"/>
        <v>0</v>
      </c>
      <c r="BX193" s="28">
        <f t="shared" si="79"/>
        <v>0</v>
      </c>
      <c r="BY193" s="28">
        <f t="shared" si="80"/>
        <v>0</v>
      </c>
    </row>
    <row r="194" spans="51:77" x14ac:dyDescent="0.25">
      <c r="AY194" s="28">
        <v>194</v>
      </c>
      <c r="AZ194" s="115">
        <f t="shared" si="65"/>
        <v>0</v>
      </c>
      <c r="BA194" s="116" t="str">
        <f t="shared" si="66"/>
        <v/>
      </c>
      <c r="BB194" s="116" t="str">
        <f t="shared" si="67"/>
        <v/>
      </c>
      <c r="BC194" s="116" t="str">
        <f t="shared" si="68"/>
        <v/>
      </c>
      <c r="BD194" s="116" t="str">
        <f t="shared" si="69"/>
        <v/>
      </c>
      <c r="BE194" s="116">
        <f t="shared" si="70"/>
        <v>0</v>
      </c>
      <c r="BF194" s="116">
        <f t="shared" si="71"/>
        <v>4</v>
      </c>
      <c r="BG194" s="116" t="str">
        <f t="shared" si="72"/>
        <v/>
      </c>
      <c r="BH194" s="116" t="str">
        <f t="shared" si="73"/>
        <v/>
      </c>
      <c r="BI194" s="116" t="str">
        <f t="shared" si="74"/>
        <v/>
      </c>
      <c r="BJ194" s="116" t="str">
        <f t="shared" si="75"/>
        <v/>
      </c>
      <c r="BK194" s="116" t="str">
        <f t="shared" si="76"/>
        <v/>
      </c>
      <c r="BL194" s="116"/>
      <c r="BN194" s="28" t="b">
        <f t="shared" ref="BN194:BN200" si="87">IF(AND(BA194=1,BJ194&gt;0),0.5/BI194,IF(AND(BA194=1,BJ194=0),1/BI194,IF(BA194=2,1/BJ194,IF(AND(BA194=3,BB194=1),0.3,IF(AND(BA194=3,BB194&gt;1),0.5/BB194)))))</f>
        <v>0</v>
      </c>
      <c r="BO194" s="28" t="b">
        <f t="shared" ref="BO194:BO200" si="88">IF(BK194=1,1,IF(BK194=2,0.7))</f>
        <v>0</v>
      </c>
      <c r="BP194" s="28" t="b">
        <f t="shared" ref="BP194:BP200" si="89">IF(BC194=1,1,IF(BC194=2,0.75,IF(BC194=3,0.5,IF(BC194=4,0.25))))</f>
        <v>0</v>
      </c>
      <c r="BQ194" s="28" t="b">
        <f t="shared" si="77"/>
        <v>0</v>
      </c>
      <c r="BR194" s="28">
        <f t="shared" ref="BR194:BR200" si="90">IF(AND(BE194&gt;0,BH194=2),POWER((BE194+1),2),IF(AND(BE194&gt;0,BH194=1,BA194=3),BE194*0.2,IF(AND(BE194&gt;0,BH194=1,BA194&lt;3),POWER((BE194+1),2),IF(BE194=0,0,"FALSE"))))</f>
        <v>0</v>
      </c>
      <c r="BS194" s="28">
        <f t="shared" ref="BS194:BS200" si="91">IF(BF194=1,1.6,IF(BF194=2,1.4,IF(BF194=3,1.2,IF(BF194=4,1,IF(BF194=0,1)))))</f>
        <v>1</v>
      </c>
      <c r="BT194" s="28" t="b">
        <f t="shared" ref="BT194:BT200" si="92">IF(BG194=1,1.2,IF(BG194=2,1,IF(BG194=0,1)))</f>
        <v>0</v>
      </c>
      <c r="BU194" s="28">
        <f t="shared" si="19"/>
        <v>0</v>
      </c>
      <c r="BW194" s="28">
        <f t="shared" si="78"/>
        <v>0</v>
      </c>
      <c r="BX194" s="28">
        <f t="shared" si="79"/>
        <v>0</v>
      </c>
      <c r="BY194" s="28">
        <f t="shared" si="80"/>
        <v>0</v>
      </c>
    </row>
    <row r="195" spans="51:77" x14ac:dyDescent="0.25">
      <c r="AY195" s="28">
        <v>195</v>
      </c>
      <c r="AZ195" s="115">
        <f t="shared" ref="AZ195:AZ200" si="93">M195</f>
        <v>0</v>
      </c>
      <c r="BA195" s="116" t="str">
        <f t="shared" ref="BA195:BA200" si="94">IF(AND(Y195=1,Z195="بلی"),2,IF(Y195=1,1,IF(Z195="","",IF(Z195="بلی",2,3))))</f>
        <v/>
      </c>
      <c r="BB195" s="116" t="str">
        <f t="shared" ref="BB195:BB200" si="95">IF(AND(Y195&gt;1,Z195="بلی"),X195-1,IF(AND(Y195=1,Z195="خیر"),X195-1,IF(AND(Y195=1,Z195="بلی"),X195-2,IF(X195="","",X195))))</f>
        <v/>
      </c>
      <c r="BC195" s="116" t="str">
        <f t="shared" ref="BC195:BC200" si="96">IF(OR(H195="تحقیقی اصیل (Original Article)",H195="مروری (Review Article)"),1,IF(OR(H195="Short of Brief Communication/Brief Report/Rapid Communication",H195="Research Letter/Case Report/Medical Hypothesis"),2,IF(H195="Case Report/Case Series",3,IF(H195="Letter to editor/Editorial/Authors Reply",4,""))))</f>
        <v/>
      </c>
      <c r="BD195" s="116" t="str">
        <f t="shared" ref="BD195:BD200" si="97">IF(I195="ISI",1,IF(I195="PubMed",2,IF(I195="Scopus",3,IF(I195="Embase/Chemical Abstract/Biological Abstract/PsychInfo/CINAHL/Current Content",4,IF(OR(I195="ISC",I195="سایر نمایه ها",I195="فاقد نمایه"),5,"")))))</f>
        <v/>
      </c>
      <c r="BE195" s="116">
        <f t="shared" ref="BE195:BE200" si="98">J195</f>
        <v>0</v>
      </c>
      <c r="BF195" s="116">
        <f t="shared" ref="BF195:BF200" si="99">IF(P195="چارک اول(Q1)",1,IF(P195="چارک دوم (Q2)",2,IF(P195="چارک سوم (Q3)",3,IF(P195="چارک چهارم (Q4)",4,4))))</f>
        <v>4</v>
      </c>
      <c r="BG195" s="116" t="str">
        <f t="shared" ref="BG195:BG200" si="100">IF(V195="بلی",1,IF(V195="خیر",2,""))</f>
        <v/>
      </c>
      <c r="BH195" s="116" t="str">
        <f t="shared" ref="BH195:BH200" si="101">IF(W195&gt;100,1,IF(W195="","",2))</f>
        <v/>
      </c>
      <c r="BI195" s="116" t="str">
        <f t="shared" ref="BI195:BI200" si="102">IF(M195&gt;1000,1,"")</f>
        <v/>
      </c>
      <c r="BJ195" s="116" t="str">
        <f t="shared" ref="BJ195:BJ200" si="103">IF(M195&gt;1000,1,"")</f>
        <v/>
      </c>
      <c r="BK195" s="116" t="str">
        <f t="shared" ref="BK195:BK200" si="104">IF(M195&gt;1000,1,"")</f>
        <v/>
      </c>
      <c r="BL195" s="116"/>
      <c r="BN195" s="28" t="b">
        <f t="shared" si="87"/>
        <v>0</v>
      </c>
      <c r="BO195" s="28" t="b">
        <f t="shared" si="88"/>
        <v>0</v>
      </c>
      <c r="BP195" s="28" t="b">
        <f t="shared" si="89"/>
        <v>0</v>
      </c>
      <c r="BQ195" s="28" t="b">
        <f t="shared" ref="BQ195:BQ200" si="105">IF(AND(AB195=1,BD195=1),25,IF(AND(AB195=2,BD195=1),25,IF(AND(AB195=1,BD195=2),25,IF(AND(AB195=2,BD195=2),20,IF(AND(AB195=1,BD195=3),20,IF(AND(AB195=2,BD195=3),15,IF(AND(AB195=1,BD195=4),15,IF(AND(AB195=2,BD195=4),7,IF(AND(AB195=1,BD195=5),7,IF(AND(AB195=2,BD195=5),5,IF(AND(AB195=0,BD195=1),25,IF(AND(AB195=0,BD195=2),20,IF(AND(AB195=0,BD195=3),15,IF(AND(AB195=0,BD195=4),7,IF(AND(AB195=0,BD195=5),5)))))))))))))))</f>
        <v>0</v>
      </c>
      <c r="BR195" s="28">
        <f t="shared" si="90"/>
        <v>0</v>
      </c>
      <c r="BS195" s="28">
        <f t="shared" si="91"/>
        <v>1</v>
      </c>
      <c r="BT195" s="28" t="b">
        <f t="shared" si="92"/>
        <v>0</v>
      </c>
      <c r="BU195" s="28">
        <f t="shared" si="19"/>
        <v>0</v>
      </c>
      <c r="BW195" s="28">
        <f t="shared" ref="BW195:BW200" si="106">IF(OR(AZ195=2024, AZ195=2023, AZ195=1403, AZ195=1402),BU195,0)</f>
        <v>0</v>
      </c>
      <c r="BX195" s="28">
        <f t="shared" ref="BX195:BX200" si="107">IF(OR(AZ195=2023, AZ195=2022, AZ195=1402, AZ195=1401),BU195,0)</f>
        <v>0</v>
      </c>
      <c r="BY195" s="28">
        <f t="shared" ref="BY195:BY200" si="108">IF(OR(AZ195=2022, AZ195=2021, AZ195=1401, AZ195=1400),BU195,0)</f>
        <v>0</v>
      </c>
    </row>
    <row r="196" spans="51:77" x14ac:dyDescent="0.25">
      <c r="AY196" s="28">
        <v>196</v>
      </c>
      <c r="AZ196" s="115">
        <f t="shared" si="93"/>
        <v>0</v>
      </c>
      <c r="BA196" s="116" t="str">
        <f t="shared" si="94"/>
        <v/>
      </c>
      <c r="BB196" s="116" t="str">
        <f t="shared" si="95"/>
        <v/>
      </c>
      <c r="BC196" s="116" t="str">
        <f t="shared" si="96"/>
        <v/>
      </c>
      <c r="BD196" s="116" t="str">
        <f t="shared" si="97"/>
        <v/>
      </c>
      <c r="BE196" s="116">
        <f t="shared" si="98"/>
        <v>0</v>
      </c>
      <c r="BF196" s="116">
        <f t="shared" si="99"/>
        <v>4</v>
      </c>
      <c r="BG196" s="116" t="str">
        <f t="shared" si="100"/>
        <v/>
      </c>
      <c r="BH196" s="116" t="str">
        <f t="shared" si="101"/>
        <v/>
      </c>
      <c r="BI196" s="116" t="str">
        <f t="shared" si="102"/>
        <v/>
      </c>
      <c r="BJ196" s="116" t="str">
        <f t="shared" si="103"/>
        <v/>
      </c>
      <c r="BK196" s="116" t="str">
        <f t="shared" si="104"/>
        <v/>
      </c>
      <c r="BL196" s="116"/>
      <c r="BN196" s="28" t="b">
        <f t="shared" si="87"/>
        <v>0</v>
      </c>
      <c r="BO196" s="28" t="b">
        <f t="shared" si="88"/>
        <v>0</v>
      </c>
      <c r="BP196" s="28" t="b">
        <f t="shared" si="89"/>
        <v>0</v>
      </c>
      <c r="BQ196" s="28" t="b">
        <f t="shared" si="105"/>
        <v>0</v>
      </c>
      <c r="BR196" s="28">
        <f t="shared" si="90"/>
        <v>0</v>
      </c>
      <c r="BS196" s="28">
        <f t="shared" si="91"/>
        <v>1</v>
      </c>
      <c r="BT196" s="28" t="b">
        <f t="shared" si="92"/>
        <v>0</v>
      </c>
      <c r="BU196" s="28">
        <f t="shared" si="19"/>
        <v>0</v>
      </c>
      <c r="BW196" s="28">
        <f t="shared" si="106"/>
        <v>0</v>
      </c>
      <c r="BX196" s="28">
        <f t="shared" si="107"/>
        <v>0</v>
      </c>
      <c r="BY196" s="28">
        <f t="shared" si="108"/>
        <v>0</v>
      </c>
    </row>
    <row r="197" spans="51:77" x14ac:dyDescent="0.25">
      <c r="AY197" s="28">
        <v>197</v>
      </c>
      <c r="AZ197" s="115">
        <f t="shared" si="93"/>
        <v>0</v>
      </c>
      <c r="BA197" s="116" t="str">
        <f t="shared" si="94"/>
        <v/>
      </c>
      <c r="BB197" s="116" t="str">
        <f t="shared" si="95"/>
        <v/>
      </c>
      <c r="BC197" s="116" t="str">
        <f t="shared" si="96"/>
        <v/>
      </c>
      <c r="BD197" s="116" t="str">
        <f t="shared" si="97"/>
        <v/>
      </c>
      <c r="BE197" s="116">
        <f t="shared" si="98"/>
        <v>0</v>
      </c>
      <c r="BF197" s="116">
        <f t="shared" si="99"/>
        <v>4</v>
      </c>
      <c r="BG197" s="116" t="str">
        <f t="shared" si="100"/>
        <v/>
      </c>
      <c r="BH197" s="116" t="str">
        <f t="shared" si="101"/>
        <v/>
      </c>
      <c r="BI197" s="116" t="str">
        <f t="shared" si="102"/>
        <v/>
      </c>
      <c r="BJ197" s="116" t="str">
        <f t="shared" si="103"/>
        <v/>
      </c>
      <c r="BK197" s="116" t="str">
        <f t="shared" si="104"/>
        <v/>
      </c>
      <c r="BL197" s="116"/>
      <c r="BN197" s="28" t="b">
        <f t="shared" si="87"/>
        <v>0</v>
      </c>
      <c r="BO197" s="28" t="b">
        <f t="shared" si="88"/>
        <v>0</v>
      </c>
      <c r="BP197" s="28" t="b">
        <f t="shared" si="89"/>
        <v>0</v>
      </c>
      <c r="BQ197" s="28" t="b">
        <f t="shared" si="105"/>
        <v>0</v>
      </c>
      <c r="BR197" s="28">
        <f t="shared" si="90"/>
        <v>0</v>
      </c>
      <c r="BS197" s="28">
        <f t="shared" si="91"/>
        <v>1</v>
      </c>
      <c r="BT197" s="28" t="b">
        <f t="shared" si="92"/>
        <v>0</v>
      </c>
      <c r="BU197" s="28">
        <f t="shared" si="19"/>
        <v>0</v>
      </c>
      <c r="BW197" s="28">
        <f t="shared" si="106"/>
        <v>0</v>
      </c>
      <c r="BX197" s="28">
        <f t="shared" si="107"/>
        <v>0</v>
      </c>
      <c r="BY197" s="28">
        <f t="shared" si="108"/>
        <v>0</v>
      </c>
    </row>
    <row r="198" spans="51:77" x14ac:dyDescent="0.25">
      <c r="AY198" s="28">
        <v>198</v>
      </c>
      <c r="AZ198" s="115">
        <f t="shared" si="93"/>
        <v>0</v>
      </c>
      <c r="BA198" s="116" t="str">
        <f t="shared" si="94"/>
        <v/>
      </c>
      <c r="BB198" s="116" t="str">
        <f t="shared" si="95"/>
        <v/>
      </c>
      <c r="BC198" s="116" t="str">
        <f t="shared" si="96"/>
        <v/>
      </c>
      <c r="BD198" s="116" t="str">
        <f t="shared" si="97"/>
        <v/>
      </c>
      <c r="BE198" s="116">
        <f t="shared" si="98"/>
        <v>0</v>
      </c>
      <c r="BF198" s="116">
        <f t="shared" si="99"/>
        <v>4</v>
      </c>
      <c r="BG198" s="116" t="str">
        <f t="shared" si="100"/>
        <v/>
      </c>
      <c r="BH198" s="116" t="str">
        <f t="shared" si="101"/>
        <v/>
      </c>
      <c r="BI198" s="116" t="str">
        <f t="shared" si="102"/>
        <v/>
      </c>
      <c r="BJ198" s="116" t="str">
        <f t="shared" si="103"/>
        <v/>
      </c>
      <c r="BK198" s="116" t="str">
        <f t="shared" si="104"/>
        <v/>
      </c>
      <c r="BL198" s="116"/>
      <c r="BN198" s="28" t="b">
        <f t="shared" si="87"/>
        <v>0</v>
      </c>
      <c r="BO198" s="28" t="b">
        <f t="shared" si="88"/>
        <v>0</v>
      </c>
      <c r="BP198" s="28" t="b">
        <f t="shared" si="89"/>
        <v>0</v>
      </c>
      <c r="BQ198" s="28" t="b">
        <f t="shared" si="105"/>
        <v>0</v>
      </c>
      <c r="BR198" s="28">
        <f t="shared" si="90"/>
        <v>0</v>
      </c>
      <c r="BS198" s="28">
        <f t="shared" si="91"/>
        <v>1</v>
      </c>
      <c r="BT198" s="28" t="b">
        <f t="shared" si="92"/>
        <v>0</v>
      </c>
      <c r="BU198" s="28">
        <f t="shared" ref="BU198:BU200" si="109">(BQ198+BR198)*BS198*BT198*BP198*BN198*BO198</f>
        <v>0</v>
      </c>
      <c r="BW198" s="28">
        <f t="shared" si="106"/>
        <v>0</v>
      </c>
      <c r="BX198" s="28">
        <f t="shared" si="107"/>
        <v>0</v>
      </c>
      <c r="BY198" s="28">
        <f t="shared" si="108"/>
        <v>0</v>
      </c>
    </row>
    <row r="199" spans="51:77" x14ac:dyDescent="0.25">
      <c r="AY199" s="28">
        <v>199</v>
      </c>
      <c r="AZ199" s="115">
        <f t="shared" si="93"/>
        <v>0</v>
      </c>
      <c r="BA199" s="116" t="str">
        <f t="shared" si="94"/>
        <v/>
      </c>
      <c r="BB199" s="116" t="str">
        <f t="shared" si="95"/>
        <v/>
      </c>
      <c r="BC199" s="116" t="str">
        <f t="shared" si="96"/>
        <v/>
      </c>
      <c r="BD199" s="116" t="str">
        <f t="shared" si="97"/>
        <v/>
      </c>
      <c r="BE199" s="116">
        <f t="shared" si="98"/>
        <v>0</v>
      </c>
      <c r="BF199" s="116">
        <f t="shared" si="99"/>
        <v>4</v>
      </c>
      <c r="BG199" s="116" t="str">
        <f t="shared" si="100"/>
        <v/>
      </c>
      <c r="BH199" s="116" t="str">
        <f t="shared" si="101"/>
        <v/>
      </c>
      <c r="BI199" s="116" t="str">
        <f t="shared" si="102"/>
        <v/>
      </c>
      <c r="BJ199" s="116" t="str">
        <f t="shared" si="103"/>
        <v/>
      </c>
      <c r="BK199" s="116" t="str">
        <f t="shared" si="104"/>
        <v/>
      </c>
      <c r="BL199" s="116"/>
      <c r="BN199" s="28" t="b">
        <f t="shared" si="87"/>
        <v>0</v>
      </c>
      <c r="BO199" s="28" t="b">
        <f t="shared" si="88"/>
        <v>0</v>
      </c>
      <c r="BP199" s="28" t="b">
        <f t="shared" si="89"/>
        <v>0</v>
      </c>
      <c r="BQ199" s="28" t="b">
        <f t="shared" si="105"/>
        <v>0</v>
      </c>
      <c r="BR199" s="28">
        <f t="shared" si="90"/>
        <v>0</v>
      </c>
      <c r="BS199" s="28">
        <f t="shared" si="91"/>
        <v>1</v>
      </c>
      <c r="BT199" s="28" t="b">
        <f t="shared" si="92"/>
        <v>0</v>
      </c>
      <c r="BU199" s="28">
        <f t="shared" si="109"/>
        <v>0</v>
      </c>
      <c r="BW199" s="28">
        <f t="shared" si="106"/>
        <v>0</v>
      </c>
      <c r="BX199" s="28">
        <f t="shared" si="107"/>
        <v>0</v>
      </c>
      <c r="BY199" s="28">
        <f t="shared" si="108"/>
        <v>0</v>
      </c>
    </row>
    <row r="200" spans="51:77" x14ac:dyDescent="0.25">
      <c r="AY200" s="28">
        <v>200</v>
      </c>
      <c r="AZ200" s="115">
        <f t="shared" si="93"/>
        <v>0</v>
      </c>
      <c r="BA200" s="116" t="str">
        <f t="shared" si="94"/>
        <v/>
      </c>
      <c r="BB200" s="116" t="str">
        <f t="shared" si="95"/>
        <v/>
      </c>
      <c r="BC200" s="116" t="str">
        <f t="shared" si="96"/>
        <v/>
      </c>
      <c r="BD200" s="116" t="str">
        <f t="shared" si="97"/>
        <v/>
      </c>
      <c r="BE200" s="116">
        <f t="shared" si="98"/>
        <v>0</v>
      </c>
      <c r="BF200" s="116">
        <f t="shared" si="99"/>
        <v>4</v>
      </c>
      <c r="BG200" s="116" t="str">
        <f t="shared" si="100"/>
        <v/>
      </c>
      <c r="BH200" s="116" t="str">
        <f t="shared" si="101"/>
        <v/>
      </c>
      <c r="BI200" s="116" t="str">
        <f t="shared" si="102"/>
        <v/>
      </c>
      <c r="BJ200" s="116" t="str">
        <f t="shared" si="103"/>
        <v/>
      </c>
      <c r="BK200" s="116" t="str">
        <f t="shared" si="104"/>
        <v/>
      </c>
      <c r="BL200" s="116"/>
      <c r="BN200" s="28" t="b">
        <f t="shared" si="87"/>
        <v>0</v>
      </c>
      <c r="BO200" s="28" t="b">
        <f t="shared" si="88"/>
        <v>0</v>
      </c>
      <c r="BP200" s="28" t="b">
        <f t="shared" si="89"/>
        <v>0</v>
      </c>
      <c r="BQ200" s="28" t="b">
        <f t="shared" si="105"/>
        <v>0</v>
      </c>
      <c r="BR200" s="28">
        <f t="shared" si="90"/>
        <v>0</v>
      </c>
      <c r="BS200" s="28">
        <f t="shared" si="91"/>
        <v>1</v>
      </c>
      <c r="BT200" s="28" t="b">
        <f t="shared" si="92"/>
        <v>0</v>
      </c>
      <c r="BU200" s="28">
        <f t="shared" si="109"/>
        <v>0</v>
      </c>
      <c r="BW200" s="28">
        <f t="shared" si="106"/>
        <v>0</v>
      </c>
      <c r="BX200" s="28">
        <f t="shared" si="107"/>
        <v>0</v>
      </c>
      <c r="BY200" s="28">
        <f t="shared" si="108"/>
        <v>0</v>
      </c>
    </row>
  </sheetData>
  <mergeCells count="1">
    <mergeCell ref="A5:AA44"/>
  </mergeCells>
  <phoneticPr fontId="3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
  <sheetViews>
    <sheetView rightToLeft="1" zoomScale="110" zoomScaleNormal="110" workbookViewId="0"/>
  </sheetViews>
  <sheetFormatPr defaultRowHeight="15" x14ac:dyDescent="0.25"/>
  <cols>
    <col min="1" max="1" width="9.140625" style="1"/>
    <col min="2" max="2" width="32.85546875" style="1" customWidth="1"/>
    <col min="3" max="4" width="13.28515625" style="1" customWidth="1"/>
    <col min="5" max="5" width="17.5703125" style="1" customWidth="1"/>
    <col min="6" max="6" width="29.5703125" style="1" customWidth="1"/>
    <col min="7" max="7" width="24" style="1" customWidth="1"/>
    <col min="8" max="8" width="27" style="1" customWidth="1"/>
    <col min="9" max="9" width="43.140625" style="28" customWidth="1"/>
    <col min="10" max="13" width="26.42578125" style="28" customWidth="1"/>
    <col min="14" max="14" width="32.5703125" style="28" customWidth="1"/>
    <col min="15" max="15" width="9.140625" style="28"/>
    <col min="16" max="18" width="9.140625" style="46"/>
    <col min="19" max="41" width="9.140625" style="9"/>
  </cols>
  <sheetData>
    <row r="1" spans="1:41" s="2" customFormat="1" ht="72" customHeight="1" x14ac:dyDescent="0.5">
      <c r="A1" s="14" t="s">
        <v>2</v>
      </c>
      <c r="B1" s="34" t="s">
        <v>66</v>
      </c>
      <c r="C1" s="23" t="s">
        <v>3</v>
      </c>
      <c r="D1" s="23" t="s">
        <v>4</v>
      </c>
      <c r="E1" s="23" t="s">
        <v>5</v>
      </c>
      <c r="F1" s="34" t="s">
        <v>133</v>
      </c>
      <c r="G1" s="97" t="s">
        <v>134</v>
      </c>
      <c r="H1" s="97" t="s">
        <v>132</v>
      </c>
      <c r="I1" s="13" t="s">
        <v>59</v>
      </c>
      <c r="J1" s="13" t="s">
        <v>60</v>
      </c>
      <c r="K1" s="113">
        <v>1404</v>
      </c>
      <c r="L1" s="113">
        <v>1403</v>
      </c>
      <c r="M1" s="113">
        <v>1402</v>
      </c>
      <c r="N1" s="114" t="s">
        <v>6</v>
      </c>
      <c r="O1" s="113">
        <v>1404</v>
      </c>
      <c r="P1" s="113">
        <v>1403</v>
      </c>
      <c r="Q1" s="113">
        <v>1402</v>
      </c>
      <c r="R1" s="51"/>
      <c r="S1" s="10"/>
      <c r="T1" s="10"/>
      <c r="U1" s="10"/>
      <c r="V1" s="10"/>
      <c r="W1" s="10"/>
      <c r="X1" s="10"/>
      <c r="Y1" s="10"/>
      <c r="Z1" s="10"/>
      <c r="AA1" s="10"/>
      <c r="AB1" s="10"/>
      <c r="AC1" s="10"/>
      <c r="AD1" s="10"/>
      <c r="AE1" s="10"/>
      <c r="AF1" s="10"/>
      <c r="AG1" s="10"/>
      <c r="AH1" s="10"/>
      <c r="AI1" s="10"/>
      <c r="AJ1" s="10"/>
      <c r="AK1" s="10"/>
      <c r="AL1" s="10"/>
      <c r="AM1" s="10"/>
      <c r="AN1" s="10"/>
      <c r="AO1" s="10"/>
    </row>
    <row r="2" spans="1:41" ht="15.75" x14ac:dyDescent="0.25">
      <c r="A2" s="16">
        <v>1</v>
      </c>
      <c r="B2" s="24" t="s">
        <v>34</v>
      </c>
      <c r="C2" s="24" t="s">
        <v>33</v>
      </c>
      <c r="D2" s="24" t="s">
        <v>35</v>
      </c>
      <c r="E2" s="24" t="s">
        <v>36</v>
      </c>
      <c r="F2" s="24">
        <v>2024</v>
      </c>
      <c r="G2" s="17"/>
      <c r="H2" s="17"/>
      <c r="I2" s="122"/>
      <c r="K2" s="28">
        <f>IF(OR(F2=2024, F2=2023, F2=1403, F2=1402),H2,0)</f>
        <v>0</v>
      </c>
      <c r="L2" s="28">
        <f>IF(OR(F2=2023, F2=2022, F2=1402, F2=1401),H2,0)</f>
        <v>0</v>
      </c>
      <c r="M2" s="28">
        <f>IF(OR(F2=2022, F2=2021, F2=1401, F2=1400),H2,0)</f>
        <v>0</v>
      </c>
      <c r="O2" s="28">
        <f>SUM(K2:K100)</f>
        <v>0</v>
      </c>
      <c r="P2" s="28">
        <f t="shared" ref="P2:Q2" si="0">SUM(L2:L100)</f>
        <v>0</v>
      </c>
      <c r="Q2" s="28">
        <f t="shared" si="0"/>
        <v>0</v>
      </c>
    </row>
    <row r="3" spans="1:41" ht="15.75" x14ac:dyDescent="0.25">
      <c r="A3" s="16">
        <v>2</v>
      </c>
      <c r="B3" s="24"/>
      <c r="C3" s="24"/>
      <c r="D3" s="24"/>
      <c r="E3" s="24"/>
      <c r="F3" s="24"/>
      <c r="G3" s="17"/>
      <c r="H3" s="17"/>
      <c r="K3" s="28">
        <f t="shared" ref="K3:K66" si="1">IF(OR(F3=2024, F3=2023, F3=1403, F3=1402),H3,0)</f>
        <v>0</v>
      </c>
      <c r="L3" s="28">
        <f t="shared" ref="L3:L66" si="2">IF(OR(F3=2023, F3=2022, F3=1402, F3=1401),H3,0)</f>
        <v>0</v>
      </c>
      <c r="M3" s="28">
        <f t="shared" ref="M3:M66" si="3">IF(OR(F3=2022, F3=2021, F3=1401, F3=1400),H3,0)</f>
        <v>0</v>
      </c>
    </row>
    <row r="4" spans="1:41" x14ac:dyDescent="0.25">
      <c r="A4" s="16">
        <v>3</v>
      </c>
      <c r="B4" s="24"/>
      <c r="C4" s="24"/>
      <c r="D4" s="24"/>
      <c r="E4" s="24"/>
      <c r="F4" s="24"/>
      <c r="G4" s="3"/>
      <c r="H4" s="3"/>
      <c r="K4" s="28">
        <f t="shared" si="1"/>
        <v>0</v>
      </c>
      <c r="L4" s="28">
        <f t="shared" si="2"/>
        <v>0</v>
      </c>
      <c r="M4" s="28">
        <f t="shared" si="3"/>
        <v>0</v>
      </c>
    </row>
    <row r="5" spans="1:41" x14ac:dyDescent="0.25">
      <c r="A5" s="16">
        <v>4</v>
      </c>
      <c r="B5" s="24"/>
      <c r="C5" s="24"/>
      <c r="D5" s="24"/>
      <c r="E5" s="24"/>
      <c r="F5" s="24"/>
      <c r="G5" s="3"/>
      <c r="H5" s="3"/>
      <c r="K5" s="28">
        <f t="shared" si="1"/>
        <v>0</v>
      </c>
      <c r="L5" s="28">
        <f t="shared" si="2"/>
        <v>0</v>
      </c>
      <c r="M5" s="28">
        <f t="shared" si="3"/>
        <v>0</v>
      </c>
    </row>
    <row r="6" spans="1:41" x14ac:dyDescent="0.25">
      <c r="A6" s="16">
        <v>5</v>
      </c>
      <c r="B6" s="24"/>
      <c r="C6" s="24"/>
      <c r="D6" s="24"/>
      <c r="E6" s="24"/>
      <c r="F6" s="24"/>
      <c r="G6" s="3"/>
      <c r="H6" s="3"/>
      <c r="K6" s="28">
        <f t="shared" si="1"/>
        <v>0</v>
      </c>
      <c r="L6" s="28">
        <f t="shared" si="2"/>
        <v>0</v>
      </c>
      <c r="M6" s="28">
        <f t="shared" si="3"/>
        <v>0</v>
      </c>
    </row>
    <row r="7" spans="1:41" x14ac:dyDescent="0.25">
      <c r="A7" s="16">
        <v>6</v>
      </c>
      <c r="B7" s="24"/>
      <c r="C7" s="24"/>
      <c r="D7" s="24"/>
      <c r="E7" s="24"/>
      <c r="F7" s="24"/>
      <c r="G7" s="3"/>
      <c r="H7" s="3"/>
      <c r="K7" s="28">
        <f t="shared" si="1"/>
        <v>0</v>
      </c>
      <c r="L7" s="28">
        <f t="shared" si="2"/>
        <v>0</v>
      </c>
      <c r="M7" s="28">
        <f t="shared" si="3"/>
        <v>0</v>
      </c>
    </row>
    <row r="8" spans="1:41" x14ac:dyDescent="0.25">
      <c r="A8" s="16">
        <v>7</v>
      </c>
      <c r="B8" s="24"/>
      <c r="C8" s="24"/>
      <c r="D8" s="24"/>
      <c r="E8" s="24"/>
      <c r="F8" s="24"/>
      <c r="G8" s="3"/>
      <c r="H8" s="3"/>
      <c r="K8" s="28">
        <f t="shared" si="1"/>
        <v>0</v>
      </c>
      <c r="L8" s="28">
        <f t="shared" si="2"/>
        <v>0</v>
      </c>
      <c r="M8" s="28">
        <f t="shared" si="3"/>
        <v>0</v>
      </c>
    </row>
    <row r="9" spans="1:41" x14ac:dyDescent="0.25">
      <c r="A9" s="16">
        <v>8</v>
      </c>
      <c r="B9" s="24"/>
      <c r="C9" s="24"/>
      <c r="D9" s="24"/>
      <c r="E9" s="24"/>
      <c r="F9" s="24"/>
      <c r="G9" s="3"/>
      <c r="H9" s="3"/>
      <c r="K9" s="28">
        <f t="shared" si="1"/>
        <v>0</v>
      </c>
      <c r="L9" s="28">
        <f t="shared" si="2"/>
        <v>0</v>
      </c>
      <c r="M9" s="28">
        <f t="shared" si="3"/>
        <v>0</v>
      </c>
    </row>
    <row r="10" spans="1:41" x14ac:dyDescent="0.25">
      <c r="A10" s="16">
        <v>9</v>
      </c>
      <c r="B10" s="24"/>
      <c r="C10" s="24"/>
      <c r="D10" s="24"/>
      <c r="E10" s="24"/>
      <c r="F10" s="24"/>
      <c r="G10" s="3"/>
      <c r="H10" s="3"/>
      <c r="K10" s="28">
        <f t="shared" si="1"/>
        <v>0</v>
      </c>
      <c r="L10" s="28">
        <f t="shared" si="2"/>
        <v>0</v>
      </c>
      <c r="M10" s="28">
        <f t="shared" si="3"/>
        <v>0</v>
      </c>
    </row>
    <row r="11" spans="1:41" x14ac:dyDescent="0.25">
      <c r="A11" s="16">
        <v>10</v>
      </c>
      <c r="B11" s="24"/>
      <c r="C11" s="24"/>
      <c r="D11" s="24"/>
      <c r="E11" s="24"/>
      <c r="F11" s="24"/>
      <c r="G11" s="3"/>
      <c r="H11" s="3"/>
      <c r="K11" s="28">
        <f t="shared" si="1"/>
        <v>0</v>
      </c>
      <c r="L11" s="28">
        <f t="shared" si="2"/>
        <v>0</v>
      </c>
      <c r="M11" s="28">
        <f t="shared" si="3"/>
        <v>0</v>
      </c>
    </row>
    <row r="12" spans="1:41" x14ac:dyDescent="0.25">
      <c r="A12" s="16">
        <v>11</v>
      </c>
      <c r="B12" s="24"/>
      <c r="C12" s="24"/>
      <c r="D12" s="24"/>
      <c r="E12" s="24"/>
      <c r="F12" s="24"/>
      <c r="G12" s="3"/>
      <c r="H12" s="3"/>
      <c r="K12" s="28">
        <f t="shared" si="1"/>
        <v>0</v>
      </c>
      <c r="L12" s="28">
        <f t="shared" si="2"/>
        <v>0</v>
      </c>
      <c r="M12" s="28">
        <f t="shared" si="3"/>
        <v>0</v>
      </c>
    </row>
    <row r="13" spans="1:41" x14ac:dyDescent="0.25">
      <c r="A13" s="16">
        <v>12</v>
      </c>
      <c r="B13" s="24"/>
      <c r="C13" s="24"/>
      <c r="D13" s="24"/>
      <c r="E13" s="24"/>
      <c r="F13" s="24"/>
      <c r="G13" s="3"/>
      <c r="H13" s="3"/>
      <c r="K13" s="28">
        <f t="shared" si="1"/>
        <v>0</v>
      </c>
      <c r="L13" s="28">
        <f t="shared" si="2"/>
        <v>0</v>
      </c>
      <c r="M13" s="28">
        <f t="shared" si="3"/>
        <v>0</v>
      </c>
    </row>
    <row r="14" spans="1:41" x14ac:dyDescent="0.25">
      <c r="A14" s="16">
        <v>13</v>
      </c>
      <c r="B14" s="24"/>
      <c r="C14" s="24"/>
      <c r="D14" s="24"/>
      <c r="E14" s="24"/>
      <c r="F14" s="24"/>
      <c r="G14" s="3"/>
      <c r="H14" s="3"/>
      <c r="K14" s="28">
        <f t="shared" si="1"/>
        <v>0</v>
      </c>
      <c r="L14" s="28">
        <f t="shared" si="2"/>
        <v>0</v>
      </c>
      <c r="M14" s="28">
        <f t="shared" si="3"/>
        <v>0</v>
      </c>
    </row>
    <row r="15" spans="1:41" x14ac:dyDescent="0.25">
      <c r="A15" s="16">
        <v>14</v>
      </c>
      <c r="B15" s="24"/>
      <c r="C15" s="24"/>
      <c r="D15" s="24"/>
      <c r="E15" s="24"/>
      <c r="F15" s="24"/>
      <c r="G15" s="3"/>
      <c r="H15" s="3"/>
      <c r="K15" s="28">
        <f t="shared" si="1"/>
        <v>0</v>
      </c>
      <c r="L15" s="28">
        <f t="shared" si="2"/>
        <v>0</v>
      </c>
      <c r="M15" s="28">
        <f t="shared" si="3"/>
        <v>0</v>
      </c>
    </row>
    <row r="16" spans="1:41" x14ac:dyDescent="0.25">
      <c r="A16" s="16">
        <v>15</v>
      </c>
      <c r="B16" s="24"/>
      <c r="C16" s="24"/>
      <c r="D16" s="24"/>
      <c r="E16" s="24"/>
      <c r="F16" s="24"/>
      <c r="G16" s="3"/>
      <c r="H16" s="3"/>
      <c r="K16" s="28">
        <f t="shared" si="1"/>
        <v>0</v>
      </c>
      <c r="L16" s="28">
        <f t="shared" si="2"/>
        <v>0</v>
      </c>
      <c r="M16" s="28">
        <f t="shared" si="3"/>
        <v>0</v>
      </c>
    </row>
    <row r="17" spans="1:13" x14ac:dyDescent="0.25">
      <c r="A17" s="16">
        <v>16</v>
      </c>
      <c r="B17" s="24"/>
      <c r="C17" s="24"/>
      <c r="D17" s="24"/>
      <c r="E17" s="24"/>
      <c r="F17" s="24"/>
      <c r="G17" s="3"/>
      <c r="H17" s="3"/>
      <c r="K17" s="28">
        <f t="shared" si="1"/>
        <v>0</v>
      </c>
      <c r="L17" s="28">
        <f t="shared" si="2"/>
        <v>0</v>
      </c>
      <c r="M17" s="28">
        <f t="shared" si="3"/>
        <v>0</v>
      </c>
    </row>
    <row r="18" spans="1:13" x14ac:dyDescent="0.25">
      <c r="A18" s="16">
        <v>17</v>
      </c>
      <c r="B18" s="24"/>
      <c r="C18" s="24"/>
      <c r="D18" s="24"/>
      <c r="E18" s="24"/>
      <c r="F18" s="24"/>
      <c r="G18" s="3"/>
      <c r="H18" s="3"/>
      <c r="K18" s="28">
        <f t="shared" si="1"/>
        <v>0</v>
      </c>
      <c r="L18" s="28">
        <f t="shared" si="2"/>
        <v>0</v>
      </c>
      <c r="M18" s="28">
        <f t="shared" si="3"/>
        <v>0</v>
      </c>
    </row>
    <row r="19" spans="1:13" x14ac:dyDescent="0.25">
      <c r="A19" s="16">
        <v>18</v>
      </c>
      <c r="B19" s="24"/>
      <c r="C19" s="24"/>
      <c r="D19" s="24"/>
      <c r="E19" s="24"/>
      <c r="F19" s="24"/>
      <c r="G19" s="3"/>
      <c r="H19" s="3"/>
      <c r="K19" s="28">
        <f t="shared" si="1"/>
        <v>0</v>
      </c>
      <c r="L19" s="28">
        <f t="shared" si="2"/>
        <v>0</v>
      </c>
      <c r="M19" s="28">
        <f t="shared" si="3"/>
        <v>0</v>
      </c>
    </row>
    <row r="20" spans="1:13" x14ac:dyDescent="0.25">
      <c r="A20" s="16">
        <v>19</v>
      </c>
      <c r="B20" s="24"/>
      <c r="C20" s="24"/>
      <c r="D20" s="24"/>
      <c r="E20" s="24"/>
      <c r="F20" s="24"/>
      <c r="G20" s="3"/>
      <c r="H20" s="3"/>
      <c r="K20" s="28">
        <f t="shared" si="1"/>
        <v>0</v>
      </c>
      <c r="L20" s="28">
        <f t="shared" si="2"/>
        <v>0</v>
      </c>
      <c r="M20" s="28">
        <f t="shared" si="3"/>
        <v>0</v>
      </c>
    </row>
    <row r="21" spans="1:13" x14ac:dyDescent="0.25">
      <c r="A21" s="16">
        <v>20</v>
      </c>
      <c r="B21" s="24"/>
      <c r="C21" s="24"/>
      <c r="D21" s="24"/>
      <c r="E21" s="24"/>
      <c r="F21" s="24"/>
      <c r="G21" s="3"/>
      <c r="H21" s="3"/>
      <c r="K21" s="28">
        <f t="shared" si="1"/>
        <v>0</v>
      </c>
      <c r="L21" s="28">
        <f t="shared" si="2"/>
        <v>0</v>
      </c>
      <c r="M21" s="28">
        <f t="shared" si="3"/>
        <v>0</v>
      </c>
    </row>
    <row r="22" spans="1:13" x14ac:dyDescent="0.25">
      <c r="A22" s="16">
        <v>21</v>
      </c>
      <c r="B22" s="24"/>
      <c r="C22" s="24"/>
      <c r="D22" s="24"/>
      <c r="E22" s="24"/>
      <c r="F22" s="24"/>
      <c r="G22" s="3"/>
      <c r="H22" s="3"/>
      <c r="K22" s="28">
        <f t="shared" si="1"/>
        <v>0</v>
      </c>
      <c r="L22" s="28">
        <f t="shared" si="2"/>
        <v>0</v>
      </c>
      <c r="M22" s="28">
        <f t="shared" si="3"/>
        <v>0</v>
      </c>
    </row>
    <row r="23" spans="1:13" x14ac:dyDescent="0.25">
      <c r="A23" s="16">
        <v>22</v>
      </c>
      <c r="B23" s="24"/>
      <c r="C23" s="24"/>
      <c r="D23" s="24"/>
      <c r="E23" s="24"/>
      <c r="F23" s="24"/>
      <c r="G23" s="3"/>
      <c r="H23" s="3"/>
      <c r="K23" s="28">
        <f t="shared" si="1"/>
        <v>0</v>
      </c>
      <c r="L23" s="28">
        <f t="shared" si="2"/>
        <v>0</v>
      </c>
      <c r="M23" s="28">
        <f t="shared" si="3"/>
        <v>0</v>
      </c>
    </row>
    <row r="24" spans="1:13" x14ac:dyDescent="0.25">
      <c r="A24" s="16">
        <v>23</v>
      </c>
      <c r="B24" s="24"/>
      <c r="C24" s="24"/>
      <c r="D24" s="24"/>
      <c r="E24" s="24"/>
      <c r="F24" s="24"/>
      <c r="G24" s="3"/>
      <c r="H24" s="3"/>
      <c r="K24" s="28">
        <f t="shared" si="1"/>
        <v>0</v>
      </c>
      <c r="L24" s="28">
        <f t="shared" si="2"/>
        <v>0</v>
      </c>
      <c r="M24" s="28">
        <f t="shared" si="3"/>
        <v>0</v>
      </c>
    </row>
    <row r="25" spans="1:13" x14ac:dyDescent="0.25">
      <c r="A25" s="16">
        <v>24</v>
      </c>
      <c r="B25" s="24"/>
      <c r="C25" s="24"/>
      <c r="D25" s="24"/>
      <c r="E25" s="24"/>
      <c r="F25" s="24"/>
      <c r="G25" s="3"/>
      <c r="H25" s="3"/>
      <c r="K25" s="28">
        <f t="shared" si="1"/>
        <v>0</v>
      </c>
      <c r="L25" s="28">
        <f t="shared" si="2"/>
        <v>0</v>
      </c>
      <c r="M25" s="28">
        <f t="shared" si="3"/>
        <v>0</v>
      </c>
    </row>
    <row r="26" spans="1:13" x14ac:dyDescent="0.25">
      <c r="A26" s="16">
        <v>25</v>
      </c>
      <c r="B26" s="24"/>
      <c r="C26" s="24"/>
      <c r="D26" s="24"/>
      <c r="E26" s="24"/>
      <c r="F26" s="24"/>
      <c r="G26" s="3"/>
      <c r="H26" s="3"/>
      <c r="K26" s="28">
        <f t="shared" si="1"/>
        <v>0</v>
      </c>
      <c r="L26" s="28">
        <f t="shared" si="2"/>
        <v>0</v>
      </c>
      <c r="M26" s="28">
        <f t="shared" si="3"/>
        <v>0</v>
      </c>
    </row>
    <row r="27" spans="1:13" x14ac:dyDescent="0.25">
      <c r="A27" s="16">
        <v>26</v>
      </c>
      <c r="B27" s="24"/>
      <c r="C27" s="24"/>
      <c r="D27" s="24"/>
      <c r="E27" s="24"/>
      <c r="F27" s="24"/>
      <c r="G27" s="3"/>
      <c r="H27" s="3"/>
      <c r="K27" s="28">
        <f t="shared" si="1"/>
        <v>0</v>
      </c>
      <c r="L27" s="28">
        <f t="shared" si="2"/>
        <v>0</v>
      </c>
      <c r="M27" s="28">
        <f t="shared" si="3"/>
        <v>0</v>
      </c>
    </row>
    <row r="28" spans="1:13" x14ac:dyDescent="0.25">
      <c r="A28" s="16">
        <v>27</v>
      </c>
      <c r="B28" s="24"/>
      <c r="C28" s="24"/>
      <c r="D28" s="24"/>
      <c r="E28" s="24"/>
      <c r="F28" s="24"/>
      <c r="G28" s="3"/>
      <c r="H28" s="3"/>
      <c r="K28" s="28">
        <f t="shared" si="1"/>
        <v>0</v>
      </c>
      <c r="L28" s="28">
        <f t="shared" si="2"/>
        <v>0</v>
      </c>
      <c r="M28" s="28">
        <f t="shared" si="3"/>
        <v>0</v>
      </c>
    </row>
    <row r="29" spans="1:13" x14ac:dyDescent="0.25">
      <c r="A29" s="16">
        <v>28</v>
      </c>
      <c r="B29" s="24"/>
      <c r="C29" s="24"/>
      <c r="D29" s="24"/>
      <c r="E29" s="24"/>
      <c r="F29" s="24"/>
      <c r="G29" s="3"/>
      <c r="H29" s="3"/>
      <c r="K29" s="28">
        <f t="shared" si="1"/>
        <v>0</v>
      </c>
      <c r="L29" s="28">
        <f t="shared" si="2"/>
        <v>0</v>
      </c>
      <c r="M29" s="28">
        <f t="shared" si="3"/>
        <v>0</v>
      </c>
    </row>
    <row r="30" spans="1:13" x14ac:dyDescent="0.25">
      <c r="A30" s="16">
        <v>29</v>
      </c>
      <c r="B30" s="24"/>
      <c r="C30" s="24"/>
      <c r="D30" s="24"/>
      <c r="E30" s="24"/>
      <c r="F30" s="24"/>
      <c r="G30" s="3"/>
      <c r="H30" s="3"/>
      <c r="K30" s="28">
        <f t="shared" si="1"/>
        <v>0</v>
      </c>
      <c r="L30" s="28">
        <f t="shared" si="2"/>
        <v>0</v>
      </c>
      <c r="M30" s="28">
        <f t="shared" si="3"/>
        <v>0</v>
      </c>
    </row>
    <row r="31" spans="1:13" x14ac:dyDescent="0.25">
      <c r="A31" s="16">
        <v>30</v>
      </c>
      <c r="B31" s="24"/>
      <c r="C31" s="24"/>
      <c r="D31" s="24"/>
      <c r="E31" s="24"/>
      <c r="F31" s="24"/>
      <c r="G31" s="3"/>
      <c r="H31" s="3"/>
      <c r="K31" s="28">
        <f t="shared" si="1"/>
        <v>0</v>
      </c>
      <c r="L31" s="28">
        <f t="shared" si="2"/>
        <v>0</v>
      </c>
      <c r="M31" s="28">
        <f t="shared" si="3"/>
        <v>0</v>
      </c>
    </row>
    <row r="32" spans="1:13" x14ac:dyDescent="0.25">
      <c r="A32" s="16">
        <v>31</v>
      </c>
      <c r="B32" s="24"/>
      <c r="C32" s="24"/>
      <c r="D32" s="24"/>
      <c r="E32" s="24"/>
      <c r="F32" s="24"/>
      <c r="G32" s="3"/>
      <c r="H32" s="3"/>
      <c r="K32" s="28">
        <f t="shared" si="1"/>
        <v>0</v>
      </c>
      <c r="L32" s="28">
        <f t="shared" si="2"/>
        <v>0</v>
      </c>
      <c r="M32" s="28">
        <f t="shared" si="3"/>
        <v>0</v>
      </c>
    </row>
    <row r="33" spans="1:13" x14ac:dyDescent="0.25">
      <c r="A33" s="16">
        <v>32</v>
      </c>
      <c r="B33" s="24"/>
      <c r="C33" s="24"/>
      <c r="D33" s="24"/>
      <c r="E33" s="24"/>
      <c r="F33" s="24"/>
      <c r="G33" s="3"/>
      <c r="H33" s="3"/>
      <c r="K33" s="28">
        <f t="shared" si="1"/>
        <v>0</v>
      </c>
      <c r="L33" s="28">
        <f t="shared" si="2"/>
        <v>0</v>
      </c>
      <c r="M33" s="28">
        <f t="shared" si="3"/>
        <v>0</v>
      </c>
    </row>
    <row r="34" spans="1:13" x14ac:dyDescent="0.25">
      <c r="A34" s="16">
        <v>33</v>
      </c>
      <c r="B34" s="24"/>
      <c r="C34" s="24"/>
      <c r="D34" s="24"/>
      <c r="E34" s="24"/>
      <c r="F34" s="24"/>
      <c r="G34" s="3"/>
      <c r="H34" s="3"/>
      <c r="K34" s="28">
        <f t="shared" si="1"/>
        <v>0</v>
      </c>
      <c r="L34" s="28">
        <f t="shared" si="2"/>
        <v>0</v>
      </c>
      <c r="M34" s="28">
        <f t="shared" si="3"/>
        <v>0</v>
      </c>
    </row>
    <row r="35" spans="1:13" x14ac:dyDescent="0.25">
      <c r="A35" s="16">
        <v>34</v>
      </c>
      <c r="B35" s="24"/>
      <c r="C35" s="24"/>
      <c r="D35" s="24"/>
      <c r="E35" s="24"/>
      <c r="F35" s="24"/>
      <c r="G35" s="3"/>
      <c r="H35" s="3"/>
      <c r="K35" s="28">
        <f t="shared" si="1"/>
        <v>0</v>
      </c>
      <c r="L35" s="28">
        <f t="shared" si="2"/>
        <v>0</v>
      </c>
      <c r="M35" s="28">
        <f t="shared" si="3"/>
        <v>0</v>
      </c>
    </row>
    <row r="36" spans="1:13" x14ac:dyDescent="0.25">
      <c r="A36" s="16">
        <v>35</v>
      </c>
      <c r="B36" s="24"/>
      <c r="C36" s="24"/>
      <c r="D36" s="24"/>
      <c r="E36" s="24"/>
      <c r="F36" s="24"/>
      <c r="G36" s="3"/>
      <c r="H36" s="3"/>
      <c r="K36" s="28">
        <f t="shared" si="1"/>
        <v>0</v>
      </c>
      <c r="L36" s="28">
        <f t="shared" si="2"/>
        <v>0</v>
      </c>
      <c r="M36" s="28">
        <f t="shared" si="3"/>
        <v>0</v>
      </c>
    </row>
    <row r="37" spans="1:13" x14ac:dyDescent="0.25">
      <c r="A37" s="16">
        <v>36</v>
      </c>
      <c r="B37" s="24"/>
      <c r="C37" s="24"/>
      <c r="D37" s="24"/>
      <c r="E37" s="24"/>
      <c r="F37" s="24"/>
      <c r="G37" s="3"/>
      <c r="H37" s="3"/>
      <c r="K37" s="28">
        <f t="shared" si="1"/>
        <v>0</v>
      </c>
      <c r="L37" s="28">
        <f t="shared" si="2"/>
        <v>0</v>
      </c>
      <c r="M37" s="28">
        <f t="shared" si="3"/>
        <v>0</v>
      </c>
    </row>
    <row r="38" spans="1:13" x14ac:dyDescent="0.25">
      <c r="A38" s="16">
        <v>37</v>
      </c>
      <c r="B38" s="24"/>
      <c r="C38" s="24"/>
      <c r="D38" s="24"/>
      <c r="E38" s="24"/>
      <c r="F38" s="24"/>
      <c r="G38" s="3"/>
      <c r="H38" s="3"/>
      <c r="K38" s="28">
        <f t="shared" si="1"/>
        <v>0</v>
      </c>
      <c r="L38" s="28">
        <f t="shared" si="2"/>
        <v>0</v>
      </c>
      <c r="M38" s="28">
        <f t="shared" si="3"/>
        <v>0</v>
      </c>
    </row>
    <row r="39" spans="1:13" x14ac:dyDescent="0.25">
      <c r="A39" s="16">
        <v>38</v>
      </c>
      <c r="B39" s="24"/>
      <c r="C39" s="24"/>
      <c r="D39" s="24"/>
      <c r="E39" s="24"/>
      <c r="F39" s="24"/>
      <c r="G39" s="3"/>
      <c r="H39" s="3"/>
      <c r="K39" s="28">
        <f t="shared" si="1"/>
        <v>0</v>
      </c>
      <c r="L39" s="28">
        <f t="shared" si="2"/>
        <v>0</v>
      </c>
      <c r="M39" s="28">
        <f t="shared" si="3"/>
        <v>0</v>
      </c>
    </row>
    <row r="40" spans="1:13" x14ac:dyDescent="0.25">
      <c r="A40" s="16">
        <v>39</v>
      </c>
      <c r="B40" s="24"/>
      <c r="C40" s="24"/>
      <c r="D40" s="24"/>
      <c r="E40" s="24"/>
      <c r="F40" s="24"/>
      <c r="G40" s="3"/>
      <c r="H40" s="3"/>
      <c r="K40" s="28">
        <f t="shared" si="1"/>
        <v>0</v>
      </c>
      <c r="L40" s="28">
        <f t="shared" si="2"/>
        <v>0</v>
      </c>
      <c r="M40" s="28">
        <f t="shared" si="3"/>
        <v>0</v>
      </c>
    </row>
    <row r="41" spans="1:13" x14ac:dyDescent="0.25">
      <c r="A41" s="16">
        <v>40</v>
      </c>
      <c r="B41" s="24"/>
      <c r="C41" s="24"/>
      <c r="D41" s="24"/>
      <c r="E41" s="24"/>
      <c r="F41" s="24"/>
      <c r="G41" s="3"/>
      <c r="H41" s="3"/>
      <c r="K41" s="28">
        <f t="shared" si="1"/>
        <v>0</v>
      </c>
      <c r="L41" s="28">
        <f t="shared" si="2"/>
        <v>0</v>
      </c>
      <c r="M41" s="28">
        <f t="shared" si="3"/>
        <v>0</v>
      </c>
    </row>
    <row r="42" spans="1:13" x14ac:dyDescent="0.25">
      <c r="A42" s="16">
        <v>41</v>
      </c>
      <c r="B42" s="24"/>
      <c r="C42" s="24"/>
      <c r="D42" s="24"/>
      <c r="E42" s="24"/>
      <c r="F42" s="24"/>
      <c r="G42" s="3"/>
      <c r="H42" s="3"/>
      <c r="K42" s="28">
        <f t="shared" si="1"/>
        <v>0</v>
      </c>
      <c r="L42" s="28">
        <f t="shared" si="2"/>
        <v>0</v>
      </c>
      <c r="M42" s="28">
        <f t="shared" si="3"/>
        <v>0</v>
      </c>
    </row>
    <row r="43" spans="1:13" x14ac:dyDescent="0.25">
      <c r="A43" s="16">
        <v>42</v>
      </c>
      <c r="B43" s="24"/>
      <c r="C43" s="24"/>
      <c r="D43" s="24"/>
      <c r="E43" s="24"/>
      <c r="F43" s="24"/>
      <c r="G43" s="3"/>
      <c r="H43" s="3"/>
      <c r="K43" s="28">
        <f t="shared" si="1"/>
        <v>0</v>
      </c>
      <c r="L43" s="28">
        <f t="shared" si="2"/>
        <v>0</v>
      </c>
      <c r="M43" s="28">
        <f t="shared" si="3"/>
        <v>0</v>
      </c>
    </row>
    <row r="44" spans="1:13" x14ac:dyDescent="0.25">
      <c r="A44" s="16">
        <v>43</v>
      </c>
      <c r="B44" s="24"/>
      <c r="C44" s="24"/>
      <c r="D44" s="24"/>
      <c r="E44" s="24"/>
      <c r="F44" s="24"/>
      <c r="G44" s="3"/>
      <c r="H44" s="3"/>
      <c r="K44" s="28">
        <f t="shared" si="1"/>
        <v>0</v>
      </c>
      <c r="L44" s="28">
        <f t="shared" si="2"/>
        <v>0</v>
      </c>
      <c r="M44" s="28">
        <f t="shared" si="3"/>
        <v>0</v>
      </c>
    </row>
    <row r="45" spans="1:13" x14ac:dyDescent="0.25">
      <c r="A45" s="16">
        <v>44</v>
      </c>
      <c r="B45" s="24"/>
      <c r="C45" s="24"/>
      <c r="D45" s="24"/>
      <c r="E45" s="24"/>
      <c r="F45" s="24"/>
      <c r="G45" s="3"/>
      <c r="H45" s="3"/>
      <c r="K45" s="28">
        <f t="shared" si="1"/>
        <v>0</v>
      </c>
      <c r="L45" s="28">
        <f t="shared" si="2"/>
        <v>0</v>
      </c>
      <c r="M45" s="28">
        <f t="shared" si="3"/>
        <v>0</v>
      </c>
    </row>
    <row r="46" spans="1:13" x14ac:dyDescent="0.25">
      <c r="A46" s="16">
        <v>45</v>
      </c>
      <c r="B46" s="24"/>
      <c r="C46" s="24"/>
      <c r="D46" s="24"/>
      <c r="E46" s="24"/>
      <c r="F46" s="24"/>
      <c r="G46" s="3"/>
      <c r="H46" s="3"/>
      <c r="K46" s="28">
        <f t="shared" si="1"/>
        <v>0</v>
      </c>
      <c r="L46" s="28">
        <f t="shared" si="2"/>
        <v>0</v>
      </c>
      <c r="M46" s="28">
        <f t="shared" si="3"/>
        <v>0</v>
      </c>
    </row>
    <row r="47" spans="1:13" x14ac:dyDescent="0.25">
      <c r="A47" s="16">
        <v>46</v>
      </c>
      <c r="B47" s="24"/>
      <c r="C47" s="24"/>
      <c r="D47" s="24"/>
      <c r="E47" s="24"/>
      <c r="F47" s="24"/>
      <c r="G47" s="3"/>
      <c r="H47" s="3"/>
      <c r="K47" s="28">
        <f t="shared" si="1"/>
        <v>0</v>
      </c>
      <c r="L47" s="28">
        <f t="shared" si="2"/>
        <v>0</v>
      </c>
      <c r="M47" s="28">
        <f t="shared" si="3"/>
        <v>0</v>
      </c>
    </row>
    <row r="48" spans="1:13" x14ac:dyDescent="0.25">
      <c r="A48" s="16">
        <v>47</v>
      </c>
      <c r="B48" s="24"/>
      <c r="C48" s="24"/>
      <c r="D48" s="24"/>
      <c r="E48" s="24"/>
      <c r="F48" s="24"/>
      <c r="G48" s="3"/>
      <c r="H48" s="3"/>
      <c r="K48" s="28">
        <f t="shared" si="1"/>
        <v>0</v>
      </c>
      <c r="L48" s="28">
        <f t="shared" si="2"/>
        <v>0</v>
      </c>
      <c r="M48" s="28">
        <f t="shared" si="3"/>
        <v>0</v>
      </c>
    </row>
    <row r="49" spans="1:13" x14ac:dyDescent="0.25">
      <c r="A49" s="16">
        <v>48</v>
      </c>
      <c r="B49" s="24"/>
      <c r="C49" s="24"/>
      <c r="D49" s="24"/>
      <c r="E49" s="24"/>
      <c r="F49" s="24"/>
      <c r="G49" s="3"/>
      <c r="H49" s="3"/>
      <c r="K49" s="28">
        <f t="shared" si="1"/>
        <v>0</v>
      </c>
      <c r="L49" s="28">
        <f t="shared" si="2"/>
        <v>0</v>
      </c>
      <c r="M49" s="28">
        <f t="shared" si="3"/>
        <v>0</v>
      </c>
    </row>
    <row r="50" spans="1:13" x14ac:dyDescent="0.25">
      <c r="A50" s="16">
        <v>49</v>
      </c>
      <c r="B50" s="24"/>
      <c r="C50" s="24"/>
      <c r="D50" s="24"/>
      <c r="E50" s="24"/>
      <c r="F50" s="24"/>
      <c r="G50" s="3"/>
      <c r="H50" s="3"/>
      <c r="K50" s="28">
        <f t="shared" si="1"/>
        <v>0</v>
      </c>
      <c r="L50" s="28">
        <f t="shared" si="2"/>
        <v>0</v>
      </c>
      <c r="M50" s="28">
        <f t="shared" si="3"/>
        <v>0</v>
      </c>
    </row>
    <row r="51" spans="1:13" x14ac:dyDescent="0.25">
      <c r="A51" s="16">
        <v>50</v>
      </c>
      <c r="B51" s="24"/>
      <c r="C51" s="24"/>
      <c r="D51" s="24"/>
      <c r="E51" s="24"/>
      <c r="F51" s="24"/>
      <c r="G51" s="3"/>
      <c r="H51" s="3"/>
      <c r="K51" s="28">
        <f t="shared" si="1"/>
        <v>0</v>
      </c>
      <c r="L51" s="28">
        <f t="shared" si="2"/>
        <v>0</v>
      </c>
      <c r="M51" s="28">
        <f t="shared" si="3"/>
        <v>0</v>
      </c>
    </row>
    <row r="52" spans="1:13" x14ac:dyDescent="0.25">
      <c r="A52" s="16">
        <v>51</v>
      </c>
      <c r="B52" s="24"/>
      <c r="C52" s="24"/>
      <c r="D52" s="24"/>
      <c r="E52" s="24"/>
      <c r="F52" s="24"/>
      <c r="G52" s="3"/>
      <c r="H52" s="3"/>
      <c r="K52" s="28">
        <f t="shared" si="1"/>
        <v>0</v>
      </c>
      <c r="L52" s="28">
        <f t="shared" si="2"/>
        <v>0</v>
      </c>
      <c r="M52" s="28">
        <f t="shared" si="3"/>
        <v>0</v>
      </c>
    </row>
    <row r="53" spans="1:13" x14ac:dyDescent="0.25">
      <c r="A53" s="16">
        <v>52</v>
      </c>
      <c r="B53" s="24"/>
      <c r="C53" s="24"/>
      <c r="D53" s="24"/>
      <c r="E53" s="24"/>
      <c r="F53" s="24"/>
      <c r="G53" s="3"/>
      <c r="H53" s="3"/>
      <c r="K53" s="28">
        <f t="shared" si="1"/>
        <v>0</v>
      </c>
      <c r="L53" s="28">
        <f t="shared" si="2"/>
        <v>0</v>
      </c>
      <c r="M53" s="28">
        <f t="shared" si="3"/>
        <v>0</v>
      </c>
    </row>
    <row r="54" spans="1:13" x14ac:dyDescent="0.25">
      <c r="A54" s="16">
        <v>53</v>
      </c>
      <c r="B54" s="24"/>
      <c r="C54" s="24"/>
      <c r="D54" s="24"/>
      <c r="E54" s="24"/>
      <c r="F54" s="24"/>
      <c r="G54" s="3"/>
      <c r="H54" s="3"/>
      <c r="K54" s="28">
        <f t="shared" si="1"/>
        <v>0</v>
      </c>
      <c r="L54" s="28">
        <f t="shared" si="2"/>
        <v>0</v>
      </c>
      <c r="M54" s="28">
        <f t="shared" si="3"/>
        <v>0</v>
      </c>
    </row>
    <row r="55" spans="1:13" x14ac:dyDescent="0.25">
      <c r="A55" s="16">
        <v>54</v>
      </c>
      <c r="B55" s="24"/>
      <c r="C55" s="24"/>
      <c r="D55" s="24"/>
      <c r="E55" s="24"/>
      <c r="F55" s="24"/>
      <c r="G55" s="3"/>
      <c r="H55" s="3"/>
      <c r="K55" s="28">
        <f t="shared" si="1"/>
        <v>0</v>
      </c>
      <c r="L55" s="28">
        <f t="shared" si="2"/>
        <v>0</v>
      </c>
      <c r="M55" s="28">
        <f t="shared" si="3"/>
        <v>0</v>
      </c>
    </row>
    <row r="56" spans="1:13" x14ac:dyDescent="0.25">
      <c r="A56" s="16">
        <v>55</v>
      </c>
      <c r="B56" s="24"/>
      <c r="C56" s="24"/>
      <c r="D56" s="24"/>
      <c r="E56" s="24"/>
      <c r="F56" s="24"/>
      <c r="G56" s="3"/>
      <c r="H56" s="3"/>
      <c r="K56" s="28">
        <f t="shared" si="1"/>
        <v>0</v>
      </c>
      <c r="L56" s="28">
        <f t="shared" si="2"/>
        <v>0</v>
      </c>
      <c r="M56" s="28">
        <f t="shared" si="3"/>
        <v>0</v>
      </c>
    </row>
    <row r="57" spans="1:13" x14ac:dyDescent="0.25">
      <c r="A57" s="16">
        <v>56</v>
      </c>
      <c r="B57" s="24"/>
      <c r="C57" s="24"/>
      <c r="D57" s="24"/>
      <c r="E57" s="24"/>
      <c r="F57" s="24"/>
      <c r="G57" s="3"/>
      <c r="H57" s="3"/>
      <c r="K57" s="28">
        <f t="shared" si="1"/>
        <v>0</v>
      </c>
      <c r="L57" s="28">
        <f t="shared" si="2"/>
        <v>0</v>
      </c>
      <c r="M57" s="28">
        <f t="shared" si="3"/>
        <v>0</v>
      </c>
    </row>
    <row r="58" spans="1:13" x14ac:dyDescent="0.25">
      <c r="A58" s="16">
        <v>57</v>
      </c>
      <c r="B58" s="24"/>
      <c r="C58" s="24"/>
      <c r="D58" s="24"/>
      <c r="E58" s="24"/>
      <c r="F58" s="24"/>
      <c r="G58" s="3"/>
      <c r="H58" s="3"/>
      <c r="K58" s="28">
        <f t="shared" si="1"/>
        <v>0</v>
      </c>
      <c r="L58" s="28">
        <f t="shared" si="2"/>
        <v>0</v>
      </c>
      <c r="M58" s="28">
        <f t="shared" si="3"/>
        <v>0</v>
      </c>
    </row>
    <row r="59" spans="1:13" x14ac:dyDescent="0.25">
      <c r="A59" s="16">
        <v>58</v>
      </c>
      <c r="B59" s="24"/>
      <c r="C59" s="24"/>
      <c r="D59" s="24"/>
      <c r="E59" s="24"/>
      <c r="F59" s="24"/>
      <c r="G59" s="3"/>
      <c r="H59" s="3"/>
      <c r="K59" s="28">
        <f t="shared" si="1"/>
        <v>0</v>
      </c>
      <c r="L59" s="28">
        <f t="shared" si="2"/>
        <v>0</v>
      </c>
      <c r="M59" s="28">
        <f t="shared" si="3"/>
        <v>0</v>
      </c>
    </row>
    <row r="60" spans="1:13" x14ac:dyDescent="0.25">
      <c r="A60" s="16">
        <v>59</v>
      </c>
      <c r="B60" s="24"/>
      <c r="C60" s="24"/>
      <c r="D60" s="24"/>
      <c r="E60" s="24"/>
      <c r="F60" s="24"/>
      <c r="G60" s="3"/>
      <c r="H60" s="3"/>
      <c r="K60" s="28">
        <f t="shared" si="1"/>
        <v>0</v>
      </c>
      <c r="L60" s="28">
        <f t="shared" si="2"/>
        <v>0</v>
      </c>
      <c r="M60" s="28">
        <f t="shared" si="3"/>
        <v>0</v>
      </c>
    </row>
    <row r="61" spans="1:13" x14ac:dyDescent="0.25">
      <c r="A61" s="16">
        <v>60</v>
      </c>
      <c r="B61" s="24"/>
      <c r="C61" s="24"/>
      <c r="D61" s="24"/>
      <c r="E61" s="24"/>
      <c r="F61" s="24"/>
      <c r="G61" s="3"/>
      <c r="H61" s="3"/>
      <c r="K61" s="28">
        <f t="shared" si="1"/>
        <v>0</v>
      </c>
      <c r="L61" s="28">
        <f t="shared" si="2"/>
        <v>0</v>
      </c>
      <c r="M61" s="28">
        <f t="shared" si="3"/>
        <v>0</v>
      </c>
    </row>
    <row r="62" spans="1:13" x14ac:dyDescent="0.25">
      <c r="A62" s="16">
        <v>61</v>
      </c>
      <c r="B62" s="24"/>
      <c r="C62" s="24"/>
      <c r="D62" s="24"/>
      <c r="E62" s="24"/>
      <c r="F62" s="24"/>
      <c r="G62" s="3"/>
      <c r="H62" s="3"/>
      <c r="K62" s="28">
        <f t="shared" si="1"/>
        <v>0</v>
      </c>
      <c r="L62" s="28">
        <f t="shared" si="2"/>
        <v>0</v>
      </c>
      <c r="M62" s="28">
        <f t="shared" si="3"/>
        <v>0</v>
      </c>
    </row>
    <row r="63" spans="1:13" x14ac:dyDescent="0.25">
      <c r="A63" s="16">
        <v>62</v>
      </c>
      <c r="B63" s="24"/>
      <c r="C63" s="24"/>
      <c r="D63" s="24"/>
      <c r="E63" s="24"/>
      <c r="F63" s="24"/>
      <c r="G63" s="3"/>
      <c r="H63" s="3"/>
      <c r="K63" s="28">
        <f t="shared" si="1"/>
        <v>0</v>
      </c>
      <c r="L63" s="28">
        <f t="shared" si="2"/>
        <v>0</v>
      </c>
      <c r="M63" s="28">
        <f t="shared" si="3"/>
        <v>0</v>
      </c>
    </row>
    <row r="64" spans="1:13" x14ac:dyDescent="0.25">
      <c r="A64" s="16">
        <v>63</v>
      </c>
      <c r="B64" s="24"/>
      <c r="C64" s="24"/>
      <c r="D64" s="24"/>
      <c r="E64" s="24"/>
      <c r="F64" s="24"/>
      <c r="G64" s="3"/>
      <c r="H64" s="3"/>
      <c r="K64" s="28">
        <f t="shared" si="1"/>
        <v>0</v>
      </c>
      <c r="L64" s="28">
        <f t="shared" si="2"/>
        <v>0</v>
      </c>
      <c r="M64" s="28">
        <f t="shared" si="3"/>
        <v>0</v>
      </c>
    </row>
    <row r="65" spans="1:13" x14ac:dyDescent="0.25">
      <c r="A65" s="16">
        <v>64</v>
      </c>
      <c r="B65" s="24"/>
      <c r="C65" s="24"/>
      <c r="D65" s="24"/>
      <c r="E65" s="24"/>
      <c r="F65" s="24"/>
      <c r="G65" s="3"/>
      <c r="H65" s="3"/>
      <c r="K65" s="28">
        <f t="shared" si="1"/>
        <v>0</v>
      </c>
      <c r="L65" s="28">
        <f t="shared" si="2"/>
        <v>0</v>
      </c>
      <c r="M65" s="28">
        <f t="shared" si="3"/>
        <v>0</v>
      </c>
    </row>
    <row r="66" spans="1:13" x14ac:dyDescent="0.25">
      <c r="A66" s="16">
        <v>65</v>
      </c>
      <c r="B66" s="24"/>
      <c r="C66" s="24"/>
      <c r="D66" s="24"/>
      <c r="E66" s="24"/>
      <c r="F66" s="24"/>
      <c r="G66" s="3"/>
      <c r="H66" s="3"/>
      <c r="K66" s="28">
        <f t="shared" si="1"/>
        <v>0</v>
      </c>
      <c r="L66" s="28">
        <f t="shared" si="2"/>
        <v>0</v>
      </c>
      <c r="M66" s="28">
        <f t="shared" si="3"/>
        <v>0</v>
      </c>
    </row>
    <row r="67" spans="1:13" x14ac:dyDescent="0.25">
      <c r="A67" s="16">
        <v>66</v>
      </c>
      <c r="B67" s="24"/>
      <c r="C67" s="24"/>
      <c r="D67" s="24"/>
      <c r="E67" s="24"/>
      <c r="F67" s="24"/>
      <c r="G67" s="3"/>
      <c r="H67" s="3"/>
      <c r="K67" s="28">
        <f t="shared" ref="K67:K100" si="4">IF(OR(F67=2024, F67=2023, F67=1403, F67=1402),H67,0)</f>
        <v>0</v>
      </c>
      <c r="L67" s="28">
        <f t="shared" ref="L67:L100" si="5">IF(OR(F67=2023, F67=2022, F67=1402, F67=1401),H67,0)</f>
        <v>0</v>
      </c>
      <c r="M67" s="28">
        <f t="shared" ref="M67:M100" si="6">IF(OR(F67=2022, F67=2021, F67=1401, F67=1400),H67,0)</f>
        <v>0</v>
      </c>
    </row>
    <row r="68" spans="1:13" x14ac:dyDescent="0.25">
      <c r="A68" s="16">
        <v>67</v>
      </c>
      <c r="B68" s="24"/>
      <c r="C68" s="24"/>
      <c r="D68" s="24"/>
      <c r="E68" s="24"/>
      <c r="F68" s="24"/>
      <c r="G68" s="3"/>
      <c r="H68" s="3"/>
      <c r="K68" s="28">
        <f t="shared" si="4"/>
        <v>0</v>
      </c>
      <c r="L68" s="28">
        <f t="shared" si="5"/>
        <v>0</v>
      </c>
      <c r="M68" s="28">
        <f t="shared" si="6"/>
        <v>0</v>
      </c>
    </row>
    <row r="69" spans="1:13" x14ac:dyDescent="0.25">
      <c r="A69" s="16">
        <v>68</v>
      </c>
      <c r="B69" s="24"/>
      <c r="C69" s="24"/>
      <c r="D69" s="24"/>
      <c r="E69" s="24"/>
      <c r="F69" s="24"/>
      <c r="G69" s="3"/>
      <c r="H69" s="3"/>
      <c r="K69" s="28">
        <f t="shared" si="4"/>
        <v>0</v>
      </c>
      <c r="L69" s="28">
        <f t="shared" si="5"/>
        <v>0</v>
      </c>
      <c r="M69" s="28">
        <f t="shared" si="6"/>
        <v>0</v>
      </c>
    </row>
    <row r="70" spans="1:13" x14ac:dyDescent="0.25">
      <c r="A70" s="16">
        <v>69</v>
      </c>
      <c r="B70" s="24"/>
      <c r="C70" s="24"/>
      <c r="D70" s="24"/>
      <c r="E70" s="24"/>
      <c r="F70" s="24"/>
      <c r="G70" s="3"/>
      <c r="H70" s="3"/>
      <c r="K70" s="28">
        <f t="shared" si="4"/>
        <v>0</v>
      </c>
      <c r="L70" s="28">
        <f t="shared" si="5"/>
        <v>0</v>
      </c>
      <c r="M70" s="28">
        <f t="shared" si="6"/>
        <v>0</v>
      </c>
    </row>
    <row r="71" spans="1:13" x14ac:dyDescent="0.25">
      <c r="A71" s="16">
        <v>70</v>
      </c>
      <c r="B71" s="24"/>
      <c r="C71" s="24"/>
      <c r="D71" s="24"/>
      <c r="E71" s="24"/>
      <c r="F71" s="24"/>
      <c r="G71" s="3"/>
      <c r="H71" s="3"/>
      <c r="K71" s="28">
        <f t="shared" si="4"/>
        <v>0</v>
      </c>
      <c r="L71" s="28">
        <f t="shared" si="5"/>
        <v>0</v>
      </c>
      <c r="M71" s="28">
        <f t="shared" si="6"/>
        <v>0</v>
      </c>
    </row>
    <row r="72" spans="1:13" x14ac:dyDescent="0.25">
      <c r="A72" s="16">
        <v>71</v>
      </c>
      <c r="B72" s="24"/>
      <c r="C72" s="24"/>
      <c r="D72" s="24"/>
      <c r="E72" s="24"/>
      <c r="F72" s="24"/>
      <c r="G72" s="3"/>
      <c r="H72" s="3"/>
      <c r="K72" s="28">
        <f t="shared" si="4"/>
        <v>0</v>
      </c>
      <c r="L72" s="28">
        <f t="shared" si="5"/>
        <v>0</v>
      </c>
      <c r="M72" s="28">
        <f t="shared" si="6"/>
        <v>0</v>
      </c>
    </row>
    <row r="73" spans="1:13" x14ac:dyDescent="0.25">
      <c r="A73" s="16">
        <v>72</v>
      </c>
      <c r="B73" s="24"/>
      <c r="C73" s="24"/>
      <c r="D73" s="24"/>
      <c r="E73" s="24"/>
      <c r="F73" s="24"/>
      <c r="G73" s="3"/>
      <c r="H73" s="3"/>
      <c r="K73" s="28">
        <f t="shared" si="4"/>
        <v>0</v>
      </c>
      <c r="L73" s="28">
        <f t="shared" si="5"/>
        <v>0</v>
      </c>
      <c r="M73" s="28">
        <f t="shared" si="6"/>
        <v>0</v>
      </c>
    </row>
    <row r="74" spans="1:13" x14ac:dyDescent="0.25">
      <c r="A74" s="16">
        <v>73</v>
      </c>
      <c r="B74" s="24"/>
      <c r="C74" s="24"/>
      <c r="D74" s="24"/>
      <c r="E74" s="24"/>
      <c r="F74" s="24"/>
      <c r="G74" s="3"/>
      <c r="H74" s="3"/>
      <c r="K74" s="28">
        <f t="shared" si="4"/>
        <v>0</v>
      </c>
      <c r="L74" s="28">
        <f t="shared" si="5"/>
        <v>0</v>
      </c>
      <c r="M74" s="28">
        <f t="shared" si="6"/>
        <v>0</v>
      </c>
    </row>
    <row r="75" spans="1:13" x14ac:dyDescent="0.25">
      <c r="A75" s="16">
        <v>74</v>
      </c>
      <c r="B75" s="24"/>
      <c r="C75" s="24"/>
      <c r="D75" s="24"/>
      <c r="E75" s="24"/>
      <c r="F75" s="24"/>
      <c r="G75" s="3"/>
      <c r="H75" s="3"/>
      <c r="K75" s="28">
        <f t="shared" si="4"/>
        <v>0</v>
      </c>
      <c r="L75" s="28">
        <f t="shared" si="5"/>
        <v>0</v>
      </c>
      <c r="M75" s="28">
        <f t="shared" si="6"/>
        <v>0</v>
      </c>
    </row>
    <row r="76" spans="1:13" x14ac:dyDescent="0.25">
      <c r="A76" s="16">
        <v>75</v>
      </c>
      <c r="B76" s="24"/>
      <c r="C76" s="24"/>
      <c r="D76" s="24"/>
      <c r="E76" s="24"/>
      <c r="F76" s="24"/>
      <c r="G76" s="3"/>
      <c r="H76" s="3"/>
      <c r="K76" s="28">
        <f t="shared" si="4"/>
        <v>0</v>
      </c>
      <c r="L76" s="28">
        <f t="shared" si="5"/>
        <v>0</v>
      </c>
      <c r="M76" s="28">
        <f t="shared" si="6"/>
        <v>0</v>
      </c>
    </row>
    <row r="77" spans="1:13" x14ac:dyDescent="0.25">
      <c r="A77" s="16">
        <v>76</v>
      </c>
      <c r="B77" s="24"/>
      <c r="C77" s="24"/>
      <c r="D77" s="24"/>
      <c r="E77" s="24"/>
      <c r="F77" s="24"/>
      <c r="G77" s="3"/>
      <c r="H77" s="3"/>
      <c r="K77" s="28">
        <f t="shared" si="4"/>
        <v>0</v>
      </c>
      <c r="L77" s="28">
        <f t="shared" si="5"/>
        <v>0</v>
      </c>
      <c r="M77" s="28">
        <f t="shared" si="6"/>
        <v>0</v>
      </c>
    </row>
    <row r="78" spans="1:13" x14ac:dyDescent="0.25">
      <c r="A78" s="16">
        <v>77</v>
      </c>
      <c r="B78" s="24"/>
      <c r="C78" s="24"/>
      <c r="D78" s="24"/>
      <c r="E78" s="24"/>
      <c r="F78" s="24"/>
      <c r="G78" s="3"/>
      <c r="H78" s="3"/>
      <c r="K78" s="28">
        <f t="shared" si="4"/>
        <v>0</v>
      </c>
      <c r="L78" s="28">
        <f t="shared" si="5"/>
        <v>0</v>
      </c>
      <c r="M78" s="28">
        <f t="shared" si="6"/>
        <v>0</v>
      </c>
    </row>
    <row r="79" spans="1:13" x14ac:dyDescent="0.25">
      <c r="A79" s="16">
        <v>78</v>
      </c>
      <c r="B79" s="24"/>
      <c r="C79" s="24"/>
      <c r="D79" s="24"/>
      <c r="E79" s="24"/>
      <c r="F79" s="24"/>
      <c r="G79" s="3"/>
      <c r="H79" s="3"/>
      <c r="K79" s="28">
        <f t="shared" si="4"/>
        <v>0</v>
      </c>
      <c r="L79" s="28">
        <f t="shared" si="5"/>
        <v>0</v>
      </c>
      <c r="M79" s="28">
        <f t="shared" si="6"/>
        <v>0</v>
      </c>
    </row>
    <row r="80" spans="1:13" x14ac:dyDescent="0.25">
      <c r="A80" s="16">
        <v>79</v>
      </c>
      <c r="B80" s="24"/>
      <c r="C80" s="24"/>
      <c r="D80" s="24"/>
      <c r="E80" s="24"/>
      <c r="F80" s="24"/>
      <c r="G80" s="3"/>
      <c r="H80" s="3"/>
      <c r="K80" s="28">
        <f t="shared" si="4"/>
        <v>0</v>
      </c>
      <c r="L80" s="28">
        <f t="shared" si="5"/>
        <v>0</v>
      </c>
      <c r="M80" s="28">
        <f t="shared" si="6"/>
        <v>0</v>
      </c>
    </row>
    <row r="81" spans="1:13" x14ac:dyDescent="0.25">
      <c r="A81" s="16">
        <v>80</v>
      </c>
      <c r="B81" s="24"/>
      <c r="C81" s="24"/>
      <c r="D81" s="24"/>
      <c r="E81" s="24"/>
      <c r="F81" s="24"/>
      <c r="G81" s="3"/>
      <c r="H81" s="3"/>
      <c r="K81" s="28">
        <f t="shared" si="4"/>
        <v>0</v>
      </c>
      <c r="L81" s="28">
        <f t="shared" si="5"/>
        <v>0</v>
      </c>
      <c r="M81" s="28">
        <f t="shared" si="6"/>
        <v>0</v>
      </c>
    </row>
    <row r="82" spans="1:13" x14ac:dyDescent="0.25">
      <c r="A82" s="16">
        <v>81</v>
      </c>
      <c r="B82" s="24"/>
      <c r="C82" s="24"/>
      <c r="D82" s="24"/>
      <c r="E82" s="24"/>
      <c r="F82" s="24"/>
      <c r="G82" s="3"/>
      <c r="H82" s="3"/>
      <c r="K82" s="28">
        <f t="shared" si="4"/>
        <v>0</v>
      </c>
      <c r="L82" s="28">
        <f t="shared" si="5"/>
        <v>0</v>
      </c>
      <c r="M82" s="28">
        <f t="shared" si="6"/>
        <v>0</v>
      </c>
    </row>
    <row r="83" spans="1:13" x14ac:dyDescent="0.25">
      <c r="A83" s="16">
        <v>82</v>
      </c>
      <c r="B83" s="24"/>
      <c r="C83" s="24"/>
      <c r="D83" s="24"/>
      <c r="E83" s="24"/>
      <c r="F83" s="24"/>
      <c r="G83" s="3"/>
      <c r="H83" s="3"/>
      <c r="K83" s="28">
        <f t="shared" si="4"/>
        <v>0</v>
      </c>
      <c r="L83" s="28">
        <f t="shared" si="5"/>
        <v>0</v>
      </c>
      <c r="M83" s="28">
        <f t="shared" si="6"/>
        <v>0</v>
      </c>
    </row>
    <row r="84" spans="1:13" x14ac:dyDescent="0.25">
      <c r="A84" s="16">
        <v>83</v>
      </c>
      <c r="B84" s="24"/>
      <c r="C84" s="24"/>
      <c r="D84" s="24"/>
      <c r="E84" s="24"/>
      <c r="F84" s="24"/>
      <c r="G84" s="3"/>
      <c r="H84" s="3"/>
      <c r="K84" s="28">
        <f t="shared" si="4"/>
        <v>0</v>
      </c>
      <c r="L84" s="28">
        <f t="shared" si="5"/>
        <v>0</v>
      </c>
      <c r="M84" s="28">
        <f t="shared" si="6"/>
        <v>0</v>
      </c>
    </row>
    <row r="85" spans="1:13" x14ac:dyDescent="0.25">
      <c r="A85" s="16">
        <v>84</v>
      </c>
      <c r="B85" s="24"/>
      <c r="C85" s="24"/>
      <c r="D85" s="24"/>
      <c r="E85" s="24"/>
      <c r="F85" s="24"/>
      <c r="G85" s="3"/>
      <c r="H85" s="3"/>
      <c r="K85" s="28">
        <f t="shared" si="4"/>
        <v>0</v>
      </c>
      <c r="L85" s="28">
        <f t="shared" si="5"/>
        <v>0</v>
      </c>
      <c r="M85" s="28">
        <f t="shared" si="6"/>
        <v>0</v>
      </c>
    </row>
    <row r="86" spans="1:13" x14ac:dyDescent="0.25">
      <c r="A86" s="16">
        <v>85</v>
      </c>
      <c r="B86" s="24"/>
      <c r="C86" s="24"/>
      <c r="D86" s="24"/>
      <c r="E86" s="24"/>
      <c r="F86" s="24"/>
      <c r="G86" s="3"/>
      <c r="H86" s="3"/>
      <c r="K86" s="28">
        <f t="shared" si="4"/>
        <v>0</v>
      </c>
      <c r="L86" s="28">
        <f t="shared" si="5"/>
        <v>0</v>
      </c>
      <c r="M86" s="28">
        <f t="shared" si="6"/>
        <v>0</v>
      </c>
    </row>
    <row r="87" spans="1:13" x14ac:dyDescent="0.25">
      <c r="A87" s="16">
        <v>86</v>
      </c>
      <c r="B87" s="24"/>
      <c r="C87" s="24"/>
      <c r="D87" s="24"/>
      <c r="E87" s="24"/>
      <c r="F87" s="24"/>
      <c r="G87" s="3"/>
      <c r="H87" s="3"/>
      <c r="K87" s="28">
        <f t="shared" si="4"/>
        <v>0</v>
      </c>
      <c r="L87" s="28">
        <f t="shared" si="5"/>
        <v>0</v>
      </c>
      <c r="M87" s="28">
        <f t="shared" si="6"/>
        <v>0</v>
      </c>
    </row>
    <row r="88" spans="1:13" x14ac:dyDescent="0.25">
      <c r="A88" s="16">
        <v>87</v>
      </c>
      <c r="B88" s="24"/>
      <c r="C88" s="24"/>
      <c r="D88" s="24"/>
      <c r="E88" s="24"/>
      <c r="F88" s="24"/>
      <c r="G88" s="3"/>
      <c r="H88" s="3"/>
      <c r="K88" s="28">
        <f t="shared" si="4"/>
        <v>0</v>
      </c>
      <c r="L88" s="28">
        <f t="shared" si="5"/>
        <v>0</v>
      </c>
      <c r="M88" s="28">
        <f t="shared" si="6"/>
        <v>0</v>
      </c>
    </row>
    <row r="89" spans="1:13" x14ac:dyDescent="0.25">
      <c r="A89" s="16">
        <v>88</v>
      </c>
      <c r="B89" s="24"/>
      <c r="C89" s="24"/>
      <c r="D89" s="24"/>
      <c r="E89" s="24"/>
      <c r="F89" s="24"/>
      <c r="G89" s="3"/>
      <c r="H89" s="3"/>
      <c r="K89" s="28">
        <f t="shared" si="4"/>
        <v>0</v>
      </c>
      <c r="L89" s="28">
        <f t="shared" si="5"/>
        <v>0</v>
      </c>
      <c r="M89" s="28">
        <f t="shared" si="6"/>
        <v>0</v>
      </c>
    </row>
    <row r="90" spans="1:13" x14ac:dyDescent="0.25">
      <c r="A90" s="16">
        <v>89</v>
      </c>
      <c r="B90" s="24"/>
      <c r="C90" s="24"/>
      <c r="D90" s="24"/>
      <c r="E90" s="24"/>
      <c r="F90" s="24"/>
      <c r="G90" s="3"/>
      <c r="H90" s="3"/>
      <c r="K90" s="28">
        <f t="shared" si="4"/>
        <v>0</v>
      </c>
      <c r="L90" s="28">
        <f t="shared" si="5"/>
        <v>0</v>
      </c>
      <c r="M90" s="28">
        <f t="shared" si="6"/>
        <v>0</v>
      </c>
    </row>
    <row r="91" spans="1:13" x14ac:dyDescent="0.25">
      <c r="A91" s="16">
        <v>90</v>
      </c>
      <c r="B91" s="24"/>
      <c r="C91" s="24"/>
      <c r="D91" s="24"/>
      <c r="E91" s="24"/>
      <c r="F91" s="24"/>
      <c r="G91" s="3"/>
      <c r="H91" s="3"/>
      <c r="K91" s="28">
        <f t="shared" si="4"/>
        <v>0</v>
      </c>
      <c r="L91" s="28">
        <f t="shared" si="5"/>
        <v>0</v>
      </c>
      <c r="M91" s="28">
        <f t="shared" si="6"/>
        <v>0</v>
      </c>
    </row>
    <row r="92" spans="1:13" x14ac:dyDescent="0.25">
      <c r="A92" s="16">
        <v>91</v>
      </c>
      <c r="B92" s="24"/>
      <c r="C92" s="24"/>
      <c r="D92" s="24"/>
      <c r="E92" s="24"/>
      <c r="F92" s="24"/>
      <c r="G92" s="3"/>
      <c r="H92" s="3"/>
      <c r="K92" s="28">
        <f t="shared" si="4"/>
        <v>0</v>
      </c>
      <c r="L92" s="28">
        <f t="shared" si="5"/>
        <v>0</v>
      </c>
      <c r="M92" s="28">
        <f t="shared" si="6"/>
        <v>0</v>
      </c>
    </row>
    <row r="93" spans="1:13" x14ac:dyDescent="0.25">
      <c r="A93" s="16">
        <v>92</v>
      </c>
      <c r="B93" s="24"/>
      <c r="C93" s="24"/>
      <c r="D93" s="24"/>
      <c r="E93" s="24"/>
      <c r="F93" s="24"/>
      <c r="G93" s="3"/>
      <c r="H93" s="3"/>
      <c r="K93" s="28">
        <f t="shared" si="4"/>
        <v>0</v>
      </c>
      <c r="L93" s="28">
        <f t="shared" si="5"/>
        <v>0</v>
      </c>
      <c r="M93" s="28">
        <f t="shared" si="6"/>
        <v>0</v>
      </c>
    </row>
    <row r="94" spans="1:13" x14ac:dyDescent="0.25">
      <c r="A94" s="16">
        <v>93</v>
      </c>
      <c r="B94" s="24"/>
      <c r="C94" s="24"/>
      <c r="D94" s="24"/>
      <c r="E94" s="24"/>
      <c r="F94" s="24"/>
      <c r="G94" s="3"/>
      <c r="H94" s="3"/>
      <c r="K94" s="28">
        <f t="shared" si="4"/>
        <v>0</v>
      </c>
      <c r="L94" s="28">
        <f t="shared" si="5"/>
        <v>0</v>
      </c>
      <c r="M94" s="28">
        <f t="shared" si="6"/>
        <v>0</v>
      </c>
    </row>
    <row r="95" spans="1:13" x14ac:dyDescent="0.25">
      <c r="A95" s="16">
        <v>94</v>
      </c>
      <c r="B95" s="24"/>
      <c r="C95" s="24"/>
      <c r="D95" s="24"/>
      <c r="E95" s="24"/>
      <c r="F95" s="24"/>
      <c r="G95" s="3"/>
      <c r="H95" s="3"/>
      <c r="K95" s="28">
        <f t="shared" si="4"/>
        <v>0</v>
      </c>
      <c r="L95" s="28">
        <f t="shared" si="5"/>
        <v>0</v>
      </c>
      <c r="M95" s="28">
        <f t="shared" si="6"/>
        <v>0</v>
      </c>
    </row>
    <row r="96" spans="1:13" x14ac:dyDescent="0.25">
      <c r="A96" s="16">
        <v>95</v>
      </c>
      <c r="B96" s="24"/>
      <c r="C96" s="24"/>
      <c r="D96" s="24"/>
      <c r="E96" s="24"/>
      <c r="F96" s="24"/>
      <c r="G96" s="3"/>
      <c r="H96" s="3"/>
      <c r="K96" s="28">
        <f t="shared" si="4"/>
        <v>0</v>
      </c>
      <c r="L96" s="28">
        <f t="shared" si="5"/>
        <v>0</v>
      </c>
      <c r="M96" s="28">
        <f t="shared" si="6"/>
        <v>0</v>
      </c>
    </row>
    <row r="97" spans="1:13" x14ac:dyDescent="0.25">
      <c r="A97" s="16">
        <v>96</v>
      </c>
      <c r="B97" s="24"/>
      <c r="C97" s="24"/>
      <c r="D97" s="24"/>
      <c r="E97" s="24"/>
      <c r="F97" s="24"/>
      <c r="G97" s="3"/>
      <c r="H97" s="3"/>
      <c r="K97" s="28">
        <f t="shared" si="4"/>
        <v>0</v>
      </c>
      <c r="L97" s="28">
        <f t="shared" si="5"/>
        <v>0</v>
      </c>
      <c r="M97" s="28">
        <f t="shared" si="6"/>
        <v>0</v>
      </c>
    </row>
    <row r="98" spans="1:13" x14ac:dyDescent="0.25">
      <c r="A98" s="16">
        <v>97</v>
      </c>
      <c r="B98" s="24"/>
      <c r="C98" s="24"/>
      <c r="D98" s="24"/>
      <c r="E98" s="24"/>
      <c r="F98" s="24"/>
      <c r="G98" s="3"/>
      <c r="H98" s="3"/>
      <c r="K98" s="28">
        <f t="shared" si="4"/>
        <v>0</v>
      </c>
      <c r="L98" s="28">
        <f t="shared" si="5"/>
        <v>0</v>
      </c>
      <c r="M98" s="28">
        <f t="shared" si="6"/>
        <v>0</v>
      </c>
    </row>
    <row r="99" spans="1:13" x14ac:dyDescent="0.25">
      <c r="A99" s="16">
        <v>98</v>
      </c>
      <c r="B99" s="24"/>
      <c r="C99" s="24"/>
      <c r="D99" s="24"/>
      <c r="E99" s="24"/>
      <c r="F99" s="24"/>
      <c r="G99" s="3"/>
      <c r="H99" s="3"/>
      <c r="K99" s="28">
        <f t="shared" si="4"/>
        <v>0</v>
      </c>
      <c r="L99" s="28">
        <f t="shared" si="5"/>
        <v>0</v>
      </c>
      <c r="M99" s="28">
        <f t="shared" si="6"/>
        <v>0</v>
      </c>
    </row>
    <row r="100" spans="1:13" x14ac:dyDescent="0.25">
      <c r="A100" s="16">
        <v>99</v>
      </c>
      <c r="B100" s="24"/>
      <c r="C100" s="24"/>
      <c r="D100" s="24"/>
      <c r="E100" s="24"/>
      <c r="F100" s="24"/>
      <c r="G100" s="3"/>
      <c r="H100" s="3"/>
      <c r="K100" s="28">
        <f t="shared" si="4"/>
        <v>0</v>
      </c>
      <c r="L100" s="28">
        <f t="shared" si="5"/>
        <v>0</v>
      </c>
      <c r="M100" s="28">
        <f t="shared" si="6"/>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rightToLeft="1" zoomScale="110" zoomScaleNormal="110" workbookViewId="0"/>
  </sheetViews>
  <sheetFormatPr defaultRowHeight="15" x14ac:dyDescent="0.25"/>
  <cols>
    <col min="2" max="2" width="34.28515625" style="1" customWidth="1"/>
    <col min="3" max="3" width="32.140625" style="1" customWidth="1"/>
    <col min="4" max="4" width="29.42578125" style="1" customWidth="1"/>
    <col min="5" max="5" width="28.42578125" style="1" customWidth="1"/>
    <col min="6" max="6" width="39.140625" style="28" customWidth="1"/>
    <col min="7" max="7" width="22" style="46" customWidth="1"/>
    <col min="8" max="8" width="15.140625" style="28" customWidth="1"/>
    <col min="9" max="9" width="18.28515625" style="28" customWidth="1"/>
    <col min="10" max="14" width="11.7109375" style="28" customWidth="1"/>
    <col min="15" max="15" width="10.42578125" style="28" customWidth="1"/>
    <col min="16" max="16" width="9.140625" style="28"/>
    <col min="17" max="18" width="9.140625" style="46"/>
    <col min="19" max="20" width="9.140625" style="86"/>
    <col min="21" max="22" width="9.140625" style="9"/>
  </cols>
  <sheetData>
    <row r="1" spans="1:22" s="2" customFormat="1" ht="78" customHeight="1" x14ac:dyDescent="0.5">
      <c r="A1" s="26" t="s">
        <v>2</v>
      </c>
      <c r="B1" s="35" t="s">
        <v>67</v>
      </c>
      <c r="C1" s="35" t="s">
        <v>137</v>
      </c>
      <c r="D1" s="98" t="s">
        <v>135</v>
      </c>
      <c r="E1" s="98" t="s">
        <v>136</v>
      </c>
      <c r="F1" s="118" t="s">
        <v>59</v>
      </c>
      <c r="G1" s="13" t="s">
        <v>60</v>
      </c>
      <c r="H1" s="13" t="s">
        <v>11</v>
      </c>
      <c r="I1" s="13" t="s">
        <v>12</v>
      </c>
      <c r="J1" s="13" t="s">
        <v>10</v>
      </c>
      <c r="K1" s="13" t="s">
        <v>61</v>
      </c>
      <c r="L1" s="113">
        <v>1404</v>
      </c>
      <c r="M1" s="113">
        <v>1403</v>
      </c>
      <c r="N1" s="113">
        <v>1402</v>
      </c>
      <c r="O1" s="13" t="s">
        <v>10</v>
      </c>
      <c r="P1" s="113">
        <v>1404</v>
      </c>
      <c r="Q1" s="113">
        <v>1403</v>
      </c>
      <c r="R1" s="113">
        <v>1402</v>
      </c>
      <c r="S1" s="96"/>
      <c r="T1" s="96"/>
      <c r="U1" s="10"/>
      <c r="V1" s="10"/>
    </row>
    <row r="2" spans="1:22" ht="19.5" x14ac:dyDescent="0.25">
      <c r="A2" s="15">
        <v>1</v>
      </c>
      <c r="B2" s="24" t="s">
        <v>34</v>
      </c>
      <c r="C2" s="24">
        <v>2024</v>
      </c>
      <c r="D2" s="3"/>
      <c r="E2" s="3"/>
      <c r="H2" s="28" t="b">
        <f>IF(D2=1,35,IF(D2=2,125))</f>
        <v>0</v>
      </c>
      <c r="I2" s="28">
        <f>E2/100</f>
        <v>0</v>
      </c>
      <c r="J2" s="28">
        <f>I2*H2</f>
        <v>0</v>
      </c>
      <c r="L2" s="28">
        <f>IF(OR(C2=2024, C2=2023, C2=1403, C2=1402),J2,0)</f>
        <v>0</v>
      </c>
      <c r="M2" s="28">
        <f>IF(OR(C2=2023, C2=2022, C2=1402, C2=1401),J2,0)</f>
        <v>0</v>
      </c>
      <c r="N2" s="28">
        <f>IF(OR(C2=2022, C2=2021, C2=1401, C2=1400),J2,0)</f>
        <v>0</v>
      </c>
      <c r="P2" s="13">
        <f>SUM(L2:L101)</f>
        <v>0</v>
      </c>
      <c r="Q2" s="13">
        <f t="shared" ref="Q2:R2" si="0">SUM(M2:M101)</f>
        <v>0</v>
      </c>
      <c r="R2" s="13">
        <f t="shared" si="0"/>
        <v>0</v>
      </c>
    </row>
    <row r="3" spans="1:22" x14ac:dyDescent="0.25">
      <c r="A3" s="15">
        <v>2</v>
      </c>
      <c r="B3" s="24"/>
      <c r="C3" s="24"/>
      <c r="D3" s="3"/>
      <c r="E3" s="3"/>
      <c r="H3" s="28" t="b">
        <f t="shared" ref="H3:H66" si="1">IF(D3=1,35,IF(D3=2,125))</f>
        <v>0</v>
      </c>
      <c r="I3" s="28">
        <f t="shared" ref="I3:I66" si="2">E3/100</f>
        <v>0</v>
      </c>
      <c r="J3" s="28">
        <f t="shared" ref="J3:J66" si="3">I3*H3</f>
        <v>0</v>
      </c>
      <c r="L3" s="28">
        <f t="shared" ref="L3:L66" si="4">IF(OR(C3=2024, C3=2023, C3=1403, C3=1402),J3,0)</f>
        <v>0</v>
      </c>
      <c r="M3" s="28">
        <f t="shared" ref="M3:M66" si="5">IF(OR(C3=2023, C3=2022, C3=1402, C3=1401),J3,0)</f>
        <v>0</v>
      </c>
      <c r="N3" s="28">
        <f t="shared" ref="N3:N66" si="6">IF(OR(C3=2022, C3=2021, C3=1401, C3=1400),J3,0)</f>
        <v>0</v>
      </c>
    </row>
    <row r="4" spans="1:22" x14ac:dyDescent="0.25">
      <c r="A4" s="15">
        <v>3</v>
      </c>
      <c r="B4" s="24"/>
      <c r="C4" s="24"/>
      <c r="D4" s="3"/>
      <c r="E4" s="3"/>
      <c r="H4" s="28" t="b">
        <f t="shared" si="1"/>
        <v>0</v>
      </c>
      <c r="I4" s="28">
        <f t="shared" si="2"/>
        <v>0</v>
      </c>
      <c r="J4" s="28">
        <f t="shared" si="3"/>
        <v>0</v>
      </c>
      <c r="L4" s="28">
        <f t="shared" si="4"/>
        <v>0</v>
      </c>
      <c r="M4" s="28">
        <f t="shared" si="5"/>
        <v>0</v>
      </c>
      <c r="N4" s="28">
        <f t="shared" si="6"/>
        <v>0</v>
      </c>
    </row>
    <row r="5" spans="1:22" x14ac:dyDescent="0.25">
      <c r="A5" s="15">
        <v>4</v>
      </c>
      <c r="B5" s="24"/>
      <c r="C5" s="24"/>
      <c r="D5" s="3"/>
      <c r="E5" s="3"/>
      <c r="H5" s="28" t="b">
        <f t="shared" si="1"/>
        <v>0</v>
      </c>
      <c r="I5" s="28">
        <f t="shared" si="2"/>
        <v>0</v>
      </c>
      <c r="J5" s="28">
        <f t="shared" si="3"/>
        <v>0</v>
      </c>
      <c r="L5" s="28">
        <f t="shared" si="4"/>
        <v>0</v>
      </c>
      <c r="M5" s="28">
        <f t="shared" si="5"/>
        <v>0</v>
      </c>
      <c r="N5" s="28">
        <f t="shared" si="6"/>
        <v>0</v>
      </c>
    </row>
    <row r="6" spans="1:22" x14ac:dyDescent="0.25">
      <c r="A6" s="15">
        <v>5</v>
      </c>
      <c r="B6" s="24"/>
      <c r="C6" s="24"/>
      <c r="D6" s="3"/>
      <c r="E6" s="3"/>
      <c r="H6" s="28" t="b">
        <f t="shared" si="1"/>
        <v>0</v>
      </c>
      <c r="I6" s="28">
        <f t="shared" si="2"/>
        <v>0</v>
      </c>
      <c r="J6" s="28">
        <f t="shared" si="3"/>
        <v>0</v>
      </c>
      <c r="L6" s="28">
        <f t="shared" si="4"/>
        <v>0</v>
      </c>
      <c r="M6" s="28">
        <f t="shared" si="5"/>
        <v>0</v>
      </c>
      <c r="N6" s="28">
        <f t="shared" si="6"/>
        <v>0</v>
      </c>
    </row>
    <row r="7" spans="1:22" x14ac:dyDescent="0.25">
      <c r="A7" s="15">
        <v>6</v>
      </c>
      <c r="B7" s="24"/>
      <c r="C7" s="24"/>
      <c r="D7" s="3"/>
      <c r="E7" s="3"/>
      <c r="H7" s="28" t="b">
        <f t="shared" si="1"/>
        <v>0</v>
      </c>
      <c r="I7" s="28">
        <f t="shared" si="2"/>
        <v>0</v>
      </c>
      <c r="J7" s="28">
        <f t="shared" si="3"/>
        <v>0</v>
      </c>
      <c r="L7" s="28">
        <f t="shared" si="4"/>
        <v>0</v>
      </c>
      <c r="M7" s="28">
        <f t="shared" si="5"/>
        <v>0</v>
      </c>
      <c r="N7" s="28">
        <f t="shared" si="6"/>
        <v>0</v>
      </c>
    </row>
    <row r="8" spans="1:22" x14ac:dyDescent="0.25">
      <c r="A8" s="15">
        <v>7</v>
      </c>
      <c r="B8" s="24"/>
      <c r="C8" s="24"/>
      <c r="D8" s="3"/>
      <c r="E8" s="3"/>
      <c r="H8" s="28" t="b">
        <f t="shared" si="1"/>
        <v>0</v>
      </c>
      <c r="I8" s="28">
        <f t="shared" si="2"/>
        <v>0</v>
      </c>
      <c r="J8" s="28">
        <f t="shared" si="3"/>
        <v>0</v>
      </c>
      <c r="L8" s="28">
        <f t="shared" si="4"/>
        <v>0</v>
      </c>
      <c r="M8" s="28">
        <f t="shared" si="5"/>
        <v>0</v>
      </c>
      <c r="N8" s="28">
        <f t="shared" si="6"/>
        <v>0</v>
      </c>
    </row>
    <row r="9" spans="1:22" x14ac:dyDescent="0.25">
      <c r="A9" s="15">
        <v>8</v>
      </c>
      <c r="B9" s="24"/>
      <c r="C9" s="24"/>
      <c r="D9" s="3"/>
      <c r="E9" s="3"/>
      <c r="H9" s="28" t="b">
        <f t="shared" si="1"/>
        <v>0</v>
      </c>
      <c r="I9" s="28">
        <f t="shared" si="2"/>
        <v>0</v>
      </c>
      <c r="J9" s="28">
        <f t="shared" si="3"/>
        <v>0</v>
      </c>
      <c r="L9" s="28">
        <f t="shared" si="4"/>
        <v>0</v>
      </c>
      <c r="M9" s="28">
        <f t="shared" si="5"/>
        <v>0</v>
      </c>
      <c r="N9" s="28">
        <f t="shared" si="6"/>
        <v>0</v>
      </c>
    </row>
    <row r="10" spans="1:22" x14ac:dyDescent="0.25">
      <c r="A10" s="15">
        <v>9</v>
      </c>
      <c r="B10" s="24"/>
      <c r="C10" s="24"/>
      <c r="D10" s="3"/>
      <c r="E10" s="3"/>
      <c r="H10" s="28" t="b">
        <f t="shared" si="1"/>
        <v>0</v>
      </c>
      <c r="I10" s="28">
        <f t="shared" si="2"/>
        <v>0</v>
      </c>
      <c r="J10" s="28">
        <f t="shared" si="3"/>
        <v>0</v>
      </c>
      <c r="L10" s="28">
        <f t="shared" si="4"/>
        <v>0</v>
      </c>
      <c r="M10" s="28">
        <f t="shared" si="5"/>
        <v>0</v>
      </c>
      <c r="N10" s="28">
        <f t="shared" si="6"/>
        <v>0</v>
      </c>
    </row>
    <row r="11" spans="1:22" x14ac:dyDescent="0.25">
      <c r="A11" s="15">
        <v>10</v>
      </c>
      <c r="B11" s="24"/>
      <c r="C11" s="24"/>
      <c r="D11" s="3"/>
      <c r="E11" s="3"/>
      <c r="H11" s="28" t="b">
        <f t="shared" si="1"/>
        <v>0</v>
      </c>
      <c r="I11" s="28">
        <f t="shared" si="2"/>
        <v>0</v>
      </c>
      <c r="J11" s="28">
        <f t="shared" si="3"/>
        <v>0</v>
      </c>
      <c r="L11" s="28">
        <f t="shared" si="4"/>
        <v>0</v>
      </c>
      <c r="M11" s="28">
        <f t="shared" si="5"/>
        <v>0</v>
      </c>
      <c r="N11" s="28">
        <f t="shared" si="6"/>
        <v>0</v>
      </c>
    </row>
    <row r="12" spans="1:22" x14ac:dyDescent="0.25">
      <c r="A12" s="15">
        <v>11</v>
      </c>
      <c r="B12" s="24"/>
      <c r="C12" s="24"/>
      <c r="D12" s="3"/>
      <c r="E12" s="3"/>
      <c r="H12" s="28" t="b">
        <f t="shared" si="1"/>
        <v>0</v>
      </c>
      <c r="I12" s="28">
        <f t="shared" si="2"/>
        <v>0</v>
      </c>
      <c r="J12" s="28">
        <f t="shared" si="3"/>
        <v>0</v>
      </c>
      <c r="L12" s="28">
        <f t="shared" si="4"/>
        <v>0</v>
      </c>
      <c r="M12" s="28">
        <f t="shared" si="5"/>
        <v>0</v>
      </c>
      <c r="N12" s="28">
        <f t="shared" si="6"/>
        <v>0</v>
      </c>
    </row>
    <row r="13" spans="1:22" x14ac:dyDescent="0.25">
      <c r="A13" s="15">
        <v>12</v>
      </c>
      <c r="B13" s="24"/>
      <c r="C13" s="24"/>
      <c r="D13" s="3"/>
      <c r="E13" s="3"/>
      <c r="H13" s="28" t="b">
        <f t="shared" si="1"/>
        <v>0</v>
      </c>
      <c r="I13" s="28">
        <f t="shared" si="2"/>
        <v>0</v>
      </c>
      <c r="J13" s="28">
        <f t="shared" si="3"/>
        <v>0</v>
      </c>
      <c r="L13" s="28">
        <f t="shared" si="4"/>
        <v>0</v>
      </c>
      <c r="M13" s="28">
        <f t="shared" si="5"/>
        <v>0</v>
      </c>
      <c r="N13" s="28">
        <f t="shared" si="6"/>
        <v>0</v>
      </c>
    </row>
    <row r="14" spans="1:22" x14ac:dyDescent="0.25">
      <c r="A14" s="15">
        <v>13</v>
      </c>
      <c r="B14" s="24"/>
      <c r="C14" s="24"/>
      <c r="D14" s="3"/>
      <c r="E14" s="3"/>
      <c r="H14" s="28" t="b">
        <f t="shared" si="1"/>
        <v>0</v>
      </c>
      <c r="I14" s="28">
        <f t="shared" si="2"/>
        <v>0</v>
      </c>
      <c r="J14" s="28">
        <f t="shared" si="3"/>
        <v>0</v>
      </c>
      <c r="L14" s="28">
        <f t="shared" si="4"/>
        <v>0</v>
      </c>
      <c r="M14" s="28">
        <f t="shared" si="5"/>
        <v>0</v>
      </c>
      <c r="N14" s="28">
        <f t="shared" si="6"/>
        <v>0</v>
      </c>
    </row>
    <row r="15" spans="1:22" x14ac:dyDescent="0.25">
      <c r="A15" s="15">
        <v>14</v>
      </c>
      <c r="B15" s="24"/>
      <c r="C15" s="24"/>
      <c r="D15" s="3"/>
      <c r="E15" s="3"/>
      <c r="H15" s="28" t="b">
        <f t="shared" si="1"/>
        <v>0</v>
      </c>
      <c r="I15" s="28">
        <f t="shared" si="2"/>
        <v>0</v>
      </c>
      <c r="J15" s="28">
        <f t="shared" si="3"/>
        <v>0</v>
      </c>
      <c r="L15" s="28">
        <f t="shared" si="4"/>
        <v>0</v>
      </c>
      <c r="M15" s="28">
        <f t="shared" si="5"/>
        <v>0</v>
      </c>
      <c r="N15" s="28">
        <f t="shared" si="6"/>
        <v>0</v>
      </c>
    </row>
    <row r="16" spans="1:22" x14ac:dyDescent="0.25">
      <c r="A16" s="15">
        <v>15</v>
      </c>
      <c r="B16" s="24"/>
      <c r="C16" s="24"/>
      <c r="D16" s="3"/>
      <c r="E16" s="3"/>
      <c r="H16" s="28" t="b">
        <f t="shared" si="1"/>
        <v>0</v>
      </c>
      <c r="I16" s="28">
        <f t="shared" si="2"/>
        <v>0</v>
      </c>
      <c r="J16" s="28">
        <f t="shared" si="3"/>
        <v>0</v>
      </c>
      <c r="L16" s="28">
        <f t="shared" si="4"/>
        <v>0</v>
      </c>
      <c r="M16" s="28">
        <f t="shared" si="5"/>
        <v>0</v>
      </c>
      <c r="N16" s="28">
        <f t="shared" si="6"/>
        <v>0</v>
      </c>
    </row>
    <row r="17" spans="1:14" x14ac:dyDescent="0.25">
      <c r="A17" s="15">
        <v>16</v>
      </c>
      <c r="B17" s="24"/>
      <c r="C17" s="24"/>
      <c r="D17" s="3"/>
      <c r="E17" s="3"/>
      <c r="H17" s="28" t="b">
        <f t="shared" si="1"/>
        <v>0</v>
      </c>
      <c r="I17" s="28">
        <f t="shared" si="2"/>
        <v>0</v>
      </c>
      <c r="J17" s="28">
        <f t="shared" si="3"/>
        <v>0</v>
      </c>
      <c r="L17" s="28">
        <f t="shared" si="4"/>
        <v>0</v>
      </c>
      <c r="M17" s="28">
        <f t="shared" si="5"/>
        <v>0</v>
      </c>
      <c r="N17" s="28">
        <f t="shared" si="6"/>
        <v>0</v>
      </c>
    </row>
    <row r="18" spans="1:14" x14ac:dyDescent="0.25">
      <c r="A18" s="15">
        <v>17</v>
      </c>
      <c r="B18" s="24"/>
      <c r="C18" s="24"/>
      <c r="D18" s="3"/>
      <c r="E18" s="3"/>
      <c r="H18" s="28" t="b">
        <f t="shared" si="1"/>
        <v>0</v>
      </c>
      <c r="I18" s="28">
        <f t="shared" si="2"/>
        <v>0</v>
      </c>
      <c r="J18" s="28">
        <f t="shared" si="3"/>
        <v>0</v>
      </c>
      <c r="L18" s="28">
        <f t="shared" si="4"/>
        <v>0</v>
      </c>
      <c r="M18" s="28">
        <f t="shared" si="5"/>
        <v>0</v>
      </c>
      <c r="N18" s="28">
        <f t="shared" si="6"/>
        <v>0</v>
      </c>
    </row>
    <row r="19" spans="1:14" x14ac:dyDescent="0.25">
      <c r="A19" s="15">
        <v>18</v>
      </c>
      <c r="B19" s="24"/>
      <c r="C19" s="24"/>
      <c r="D19" s="3"/>
      <c r="E19" s="3"/>
      <c r="H19" s="28" t="b">
        <f t="shared" si="1"/>
        <v>0</v>
      </c>
      <c r="I19" s="28">
        <f t="shared" si="2"/>
        <v>0</v>
      </c>
      <c r="J19" s="28">
        <f t="shared" si="3"/>
        <v>0</v>
      </c>
      <c r="L19" s="28">
        <f t="shared" si="4"/>
        <v>0</v>
      </c>
      <c r="M19" s="28">
        <f t="shared" si="5"/>
        <v>0</v>
      </c>
      <c r="N19" s="28">
        <f t="shared" si="6"/>
        <v>0</v>
      </c>
    </row>
    <row r="20" spans="1:14" x14ac:dyDescent="0.25">
      <c r="A20" s="15">
        <v>19</v>
      </c>
      <c r="B20" s="24"/>
      <c r="C20" s="24"/>
      <c r="D20" s="3"/>
      <c r="E20" s="3"/>
      <c r="H20" s="28" t="b">
        <f t="shared" si="1"/>
        <v>0</v>
      </c>
      <c r="I20" s="28">
        <f t="shared" si="2"/>
        <v>0</v>
      </c>
      <c r="J20" s="28">
        <f t="shared" si="3"/>
        <v>0</v>
      </c>
      <c r="L20" s="28">
        <f t="shared" si="4"/>
        <v>0</v>
      </c>
      <c r="M20" s="28">
        <f t="shared" si="5"/>
        <v>0</v>
      </c>
      <c r="N20" s="28">
        <f t="shared" si="6"/>
        <v>0</v>
      </c>
    </row>
    <row r="21" spans="1:14" x14ac:dyDescent="0.25">
      <c r="A21" s="15">
        <v>20</v>
      </c>
      <c r="B21" s="24"/>
      <c r="C21" s="24"/>
      <c r="D21" s="3"/>
      <c r="E21" s="3"/>
      <c r="H21" s="28" t="b">
        <f t="shared" si="1"/>
        <v>0</v>
      </c>
      <c r="I21" s="28">
        <f t="shared" si="2"/>
        <v>0</v>
      </c>
      <c r="J21" s="28">
        <f t="shared" si="3"/>
        <v>0</v>
      </c>
      <c r="L21" s="28">
        <f t="shared" si="4"/>
        <v>0</v>
      </c>
      <c r="M21" s="28">
        <f t="shared" si="5"/>
        <v>0</v>
      </c>
      <c r="N21" s="28">
        <f t="shared" si="6"/>
        <v>0</v>
      </c>
    </row>
    <row r="22" spans="1:14" x14ac:dyDescent="0.25">
      <c r="A22" s="15">
        <v>21</v>
      </c>
      <c r="B22" s="24"/>
      <c r="C22" s="24"/>
      <c r="D22" s="3"/>
      <c r="E22" s="3"/>
      <c r="H22" s="28" t="b">
        <f t="shared" si="1"/>
        <v>0</v>
      </c>
      <c r="I22" s="28">
        <f t="shared" si="2"/>
        <v>0</v>
      </c>
      <c r="J22" s="28">
        <f t="shared" si="3"/>
        <v>0</v>
      </c>
      <c r="L22" s="28">
        <f t="shared" si="4"/>
        <v>0</v>
      </c>
      <c r="M22" s="28">
        <f t="shared" si="5"/>
        <v>0</v>
      </c>
      <c r="N22" s="28">
        <f t="shared" si="6"/>
        <v>0</v>
      </c>
    </row>
    <row r="23" spans="1:14" x14ac:dyDescent="0.25">
      <c r="A23" s="15">
        <v>22</v>
      </c>
      <c r="B23" s="24"/>
      <c r="C23" s="24"/>
      <c r="D23" s="3"/>
      <c r="E23" s="3"/>
      <c r="H23" s="28" t="b">
        <f t="shared" si="1"/>
        <v>0</v>
      </c>
      <c r="I23" s="28">
        <f t="shared" si="2"/>
        <v>0</v>
      </c>
      <c r="J23" s="28">
        <f t="shared" si="3"/>
        <v>0</v>
      </c>
      <c r="L23" s="28">
        <f t="shared" si="4"/>
        <v>0</v>
      </c>
      <c r="M23" s="28">
        <f t="shared" si="5"/>
        <v>0</v>
      </c>
      <c r="N23" s="28">
        <f t="shared" si="6"/>
        <v>0</v>
      </c>
    </row>
    <row r="24" spans="1:14" x14ac:dyDescent="0.25">
      <c r="A24" s="15">
        <v>23</v>
      </c>
      <c r="B24" s="24"/>
      <c r="C24" s="24"/>
      <c r="D24" s="3"/>
      <c r="E24" s="3"/>
      <c r="H24" s="28" t="b">
        <f t="shared" si="1"/>
        <v>0</v>
      </c>
      <c r="I24" s="28">
        <f t="shared" si="2"/>
        <v>0</v>
      </c>
      <c r="J24" s="28">
        <f t="shared" si="3"/>
        <v>0</v>
      </c>
      <c r="L24" s="28">
        <f t="shared" si="4"/>
        <v>0</v>
      </c>
      <c r="M24" s="28">
        <f t="shared" si="5"/>
        <v>0</v>
      </c>
      <c r="N24" s="28">
        <f t="shared" si="6"/>
        <v>0</v>
      </c>
    </row>
    <row r="25" spans="1:14" x14ac:dyDescent="0.25">
      <c r="A25" s="15">
        <v>24</v>
      </c>
      <c r="B25" s="24"/>
      <c r="C25" s="24"/>
      <c r="D25" s="3"/>
      <c r="E25" s="3"/>
      <c r="H25" s="28" t="b">
        <f t="shared" si="1"/>
        <v>0</v>
      </c>
      <c r="I25" s="28">
        <f t="shared" si="2"/>
        <v>0</v>
      </c>
      <c r="J25" s="28">
        <f t="shared" si="3"/>
        <v>0</v>
      </c>
      <c r="L25" s="28">
        <f t="shared" si="4"/>
        <v>0</v>
      </c>
      <c r="M25" s="28">
        <f t="shared" si="5"/>
        <v>0</v>
      </c>
      <c r="N25" s="28">
        <f t="shared" si="6"/>
        <v>0</v>
      </c>
    </row>
    <row r="26" spans="1:14" x14ac:dyDescent="0.25">
      <c r="A26" s="15">
        <v>25</v>
      </c>
      <c r="B26" s="24"/>
      <c r="C26" s="24"/>
      <c r="D26" s="3"/>
      <c r="E26" s="3"/>
      <c r="H26" s="28" t="b">
        <f t="shared" si="1"/>
        <v>0</v>
      </c>
      <c r="I26" s="28">
        <f t="shared" si="2"/>
        <v>0</v>
      </c>
      <c r="J26" s="28">
        <f t="shared" si="3"/>
        <v>0</v>
      </c>
      <c r="L26" s="28">
        <f t="shared" si="4"/>
        <v>0</v>
      </c>
      <c r="M26" s="28">
        <f t="shared" si="5"/>
        <v>0</v>
      </c>
      <c r="N26" s="28">
        <f t="shared" si="6"/>
        <v>0</v>
      </c>
    </row>
    <row r="27" spans="1:14" x14ac:dyDescent="0.25">
      <c r="A27" s="15">
        <v>26</v>
      </c>
      <c r="B27" s="24"/>
      <c r="C27" s="24"/>
      <c r="D27" s="3"/>
      <c r="E27" s="3"/>
      <c r="H27" s="28" t="b">
        <f t="shared" si="1"/>
        <v>0</v>
      </c>
      <c r="I27" s="28">
        <f t="shared" si="2"/>
        <v>0</v>
      </c>
      <c r="J27" s="28">
        <f t="shared" si="3"/>
        <v>0</v>
      </c>
      <c r="L27" s="28">
        <f t="shared" si="4"/>
        <v>0</v>
      </c>
      <c r="M27" s="28">
        <f t="shared" si="5"/>
        <v>0</v>
      </c>
      <c r="N27" s="28">
        <f t="shared" si="6"/>
        <v>0</v>
      </c>
    </row>
    <row r="28" spans="1:14" x14ac:dyDescent="0.25">
      <c r="A28" s="15">
        <v>27</v>
      </c>
      <c r="B28" s="24"/>
      <c r="C28" s="24"/>
      <c r="D28" s="3"/>
      <c r="E28" s="3"/>
      <c r="H28" s="28" t="b">
        <f t="shared" si="1"/>
        <v>0</v>
      </c>
      <c r="I28" s="28">
        <f t="shared" si="2"/>
        <v>0</v>
      </c>
      <c r="J28" s="28">
        <f t="shared" si="3"/>
        <v>0</v>
      </c>
      <c r="L28" s="28">
        <f t="shared" si="4"/>
        <v>0</v>
      </c>
      <c r="M28" s="28">
        <f t="shared" si="5"/>
        <v>0</v>
      </c>
      <c r="N28" s="28">
        <f t="shared" si="6"/>
        <v>0</v>
      </c>
    </row>
    <row r="29" spans="1:14" x14ac:dyDescent="0.25">
      <c r="A29" s="15">
        <v>28</v>
      </c>
      <c r="B29" s="24"/>
      <c r="C29" s="24"/>
      <c r="D29" s="3"/>
      <c r="E29" s="3"/>
      <c r="H29" s="28" t="b">
        <f t="shared" si="1"/>
        <v>0</v>
      </c>
      <c r="I29" s="28">
        <f t="shared" si="2"/>
        <v>0</v>
      </c>
      <c r="J29" s="28">
        <f t="shared" si="3"/>
        <v>0</v>
      </c>
      <c r="L29" s="28">
        <f t="shared" si="4"/>
        <v>0</v>
      </c>
      <c r="M29" s="28">
        <f t="shared" si="5"/>
        <v>0</v>
      </c>
      <c r="N29" s="28">
        <f t="shared" si="6"/>
        <v>0</v>
      </c>
    </row>
    <row r="30" spans="1:14" x14ac:dyDescent="0.25">
      <c r="A30" s="15">
        <v>29</v>
      </c>
      <c r="B30" s="24"/>
      <c r="C30" s="24"/>
      <c r="D30" s="3"/>
      <c r="E30" s="3"/>
      <c r="H30" s="28" t="b">
        <f t="shared" si="1"/>
        <v>0</v>
      </c>
      <c r="I30" s="28">
        <f t="shared" si="2"/>
        <v>0</v>
      </c>
      <c r="J30" s="28">
        <f t="shared" si="3"/>
        <v>0</v>
      </c>
      <c r="L30" s="28">
        <f t="shared" si="4"/>
        <v>0</v>
      </c>
      <c r="M30" s="28">
        <f t="shared" si="5"/>
        <v>0</v>
      </c>
      <c r="N30" s="28">
        <f t="shared" si="6"/>
        <v>0</v>
      </c>
    </row>
    <row r="31" spans="1:14" x14ac:dyDescent="0.25">
      <c r="A31" s="15">
        <v>30</v>
      </c>
      <c r="B31" s="24"/>
      <c r="C31" s="24"/>
      <c r="D31" s="3"/>
      <c r="E31" s="3"/>
      <c r="H31" s="28" t="b">
        <f t="shared" si="1"/>
        <v>0</v>
      </c>
      <c r="I31" s="28">
        <f t="shared" si="2"/>
        <v>0</v>
      </c>
      <c r="J31" s="28">
        <f t="shared" si="3"/>
        <v>0</v>
      </c>
      <c r="L31" s="28">
        <f t="shared" si="4"/>
        <v>0</v>
      </c>
      <c r="M31" s="28">
        <f t="shared" si="5"/>
        <v>0</v>
      </c>
      <c r="N31" s="28">
        <f t="shared" si="6"/>
        <v>0</v>
      </c>
    </row>
    <row r="32" spans="1:14" x14ac:dyDescent="0.25">
      <c r="A32" s="15">
        <v>31</v>
      </c>
      <c r="B32" s="24"/>
      <c r="C32" s="24"/>
      <c r="D32" s="3"/>
      <c r="E32" s="3"/>
      <c r="H32" s="28" t="b">
        <f t="shared" si="1"/>
        <v>0</v>
      </c>
      <c r="I32" s="28">
        <f t="shared" si="2"/>
        <v>0</v>
      </c>
      <c r="J32" s="28">
        <f t="shared" si="3"/>
        <v>0</v>
      </c>
      <c r="L32" s="28">
        <f t="shared" si="4"/>
        <v>0</v>
      </c>
      <c r="M32" s="28">
        <f t="shared" si="5"/>
        <v>0</v>
      </c>
      <c r="N32" s="28">
        <f t="shared" si="6"/>
        <v>0</v>
      </c>
    </row>
    <row r="33" spans="1:14" x14ac:dyDescent="0.25">
      <c r="A33" s="15">
        <v>32</v>
      </c>
      <c r="B33" s="24"/>
      <c r="C33" s="24"/>
      <c r="D33" s="3"/>
      <c r="E33" s="3"/>
      <c r="H33" s="28" t="b">
        <f t="shared" si="1"/>
        <v>0</v>
      </c>
      <c r="I33" s="28">
        <f t="shared" si="2"/>
        <v>0</v>
      </c>
      <c r="J33" s="28">
        <f t="shared" si="3"/>
        <v>0</v>
      </c>
      <c r="L33" s="28">
        <f t="shared" si="4"/>
        <v>0</v>
      </c>
      <c r="M33" s="28">
        <f t="shared" si="5"/>
        <v>0</v>
      </c>
      <c r="N33" s="28">
        <f t="shared" si="6"/>
        <v>0</v>
      </c>
    </row>
    <row r="34" spans="1:14" x14ac:dyDescent="0.25">
      <c r="A34" s="15">
        <v>33</v>
      </c>
      <c r="B34" s="24"/>
      <c r="C34" s="24"/>
      <c r="D34" s="3"/>
      <c r="E34" s="3"/>
      <c r="H34" s="28" t="b">
        <f t="shared" si="1"/>
        <v>0</v>
      </c>
      <c r="I34" s="28">
        <f t="shared" si="2"/>
        <v>0</v>
      </c>
      <c r="J34" s="28">
        <f t="shared" si="3"/>
        <v>0</v>
      </c>
      <c r="L34" s="28">
        <f t="shared" si="4"/>
        <v>0</v>
      </c>
      <c r="M34" s="28">
        <f t="shared" si="5"/>
        <v>0</v>
      </c>
      <c r="N34" s="28">
        <f t="shared" si="6"/>
        <v>0</v>
      </c>
    </row>
    <row r="35" spans="1:14" x14ac:dyDescent="0.25">
      <c r="A35" s="15">
        <v>34</v>
      </c>
      <c r="B35" s="24"/>
      <c r="C35" s="24"/>
      <c r="D35" s="3"/>
      <c r="E35" s="3"/>
      <c r="H35" s="28" t="b">
        <f t="shared" si="1"/>
        <v>0</v>
      </c>
      <c r="I35" s="28">
        <f t="shared" si="2"/>
        <v>0</v>
      </c>
      <c r="J35" s="28">
        <f t="shared" si="3"/>
        <v>0</v>
      </c>
      <c r="L35" s="28">
        <f t="shared" si="4"/>
        <v>0</v>
      </c>
      <c r="M35" s="28">
        <f t="shared" si="5"/>
        <v>0</v>
      </c>
      <c r="N35" s="28">
        <f t="shared" si="6"/>
        <v>0</v>
      </c>
    </row>
    <row r="36" spans="1:14" x14ac:dyDescent="0.25">
      <c r="A36" s="15">
        <v>35</v>
      </c>
      <c r="B36" s="24"/>
      <c r="C36" s="24"/>
      <c r="D36" s="3"/>
      <c r="E36" s="3"/>
      <c r="H36" s="28" t="b">
        <f t="shared" si="1"/>
        <v>0</v>
      </c>
      <c r="I36" s="28">
        <f t="shared" si="2"/>
        <v>0</v>
      </c>
      <c r="J36" s="28">
        <f t="shared" si="3"/>
        <v>0</v>
      </c>
      <c r="L36" s="28">
        <f t="shared" si="4"/>
        <v>0</v>
      </c>
      <c r="M36" s="28">
        <f t="shared" si="5"/>
        <v>0</v>
      </c>
      <c r="N36" s="28">
        <f t="shared" si="6"/>
        <v>0</v>
      </c>
    </row>
    <row r="37" spans="1:14" x14ac:dyDescent="0.25">
      <c r="A37" s="15">
        <v>36</v>
      </c>
      <c r="B37" s="24"/>
      <c r="C37" s="24"/>
      <c r="D37" s="3"/>
      <c r="E37" s="3"/>
      <c r="H37" s="28" t="b">
        <f t="shared" si="1"/>
        <v>0</v>
      </c>
      <c r="I37" s="28">
        <f t="shared" si="2"/>
        <v>0</v>
      </c>
      <c r="J37" s="28">
        <f t="shared" si="3"/>
        <v>0</v>
      </c>
      <c r="L37" s="28">
        <f t="shared" si="4"/>
        <v>0</v>
      </c>
      <c r="M37" s="28">
        <f t="shared" si="5"/>
        <v>0</v>
      </c>
      <c r="N37" s="28">
        <f t="shared" si="6"/>
        <v>0</v>
      </c>
    </row>
    <row r="38" spans="1:14" x14ac:dyDescent="0.25">
      <c r="A38" s="15">
        <v>37</v>
      </c>
      <c r="B38" s="24"/>
      <c r="C38" s="24"/>
      <c r="D38" s="3"/>
      <c r="E38" s="3"/>
      <c r="H38" s="28" t="b">
        <f t="shared" si="1"/>
        <v>0</v>
      </c>
      <c r="I38" s="28">
        <f t="shared" si="2"/>
        <v>0</v>
      </c>
      <c r="J38" s="28">
        <f t="shared" si="3"/>
        <v>0</v>
      </c>
      <c r="L38" s="28">
        <f t="shared" si="4"/>
        <v>0</v>
      </c>
      <c r="M38" s="28">
        <f t="shared" si="5"/>
        <v>0</v>
      </c>
      <c r="N38" s="28">
        <f t="shared" si="6"/>
        <v>0</v>
      </c>
    </row>
    <row r="39" spans="1:14" x14ac:dyDescent="0.25">
      <c r="A39" s="15">
        <v>38</v>
      </c>
      <c r="B39" s="24"/>
      <c r="C39" s="24"/>
      <c r="D39" s="3"/>
      <c r="E39" s="3"/>
      <c r="H39" s="28" t="b">
        <f t="shared" si="1"/>
        <v>0</v>
      </c>
      <c r="I39" s="28">
        <f t="shared" si="2"/>
        <v>0</v>
      </c>
      <c r="J39" s="28">
        <f t="shared" si="3"/>
        <v>0</v>
      </c>
      <c r="L39" s="28">
        <f t="shared" si="4"/>
        <v>0</v>
      </c>
      <c r="M39" s="28">
        <f t="shared" si="5"/>
        <v>0</v>
      </c>
      <c r="N39" s="28">
        <f t="shared" si="6"/>
        <v>0</v>
      </c>
    </row>
    <row r="40" spans="1:14" x14ac:dyDescent="0.25">
      <c r="A40" s="15">
        <v>39</v>
      </c>
      <c r="B40" s="24"/>
      <c r="C40" s="24"/>
      <c r="D40" s="3"/>
      <c r="E40" s="3"/>
      <c r="H40" s="28" t="b">
        <f t="shared" si="1"/>
        <v>0</v>
      </c>
      <c r="I40" s="28">
        <f t="shared" si="2"/>
        <v>0</v>
      </c>
      <c r="J40" s="28">
        <f t="shared" si="3"/>
        <v>0</v>
      </c>
      <c r="L40" s="28">
        <f t="shared" si="4"/>
        <v>0</v>
      </c>
      <c r="M40" s="28">
        <f t="shared" si="5"/>
        <v>0</v>
      </c>
      <c r="N40" s="28">
        <f t="shared" si="6"/>
        <v>0</v>
      </c>
    </row>
    <row r="41" spans="1:14" x14ac:dyDescent="0.25">
      <c r="A41" s="15">
        <v>40</v>
      </c>
      <c r="B41" s="24"/>
      <c r="C41" s="24"/>
      <c r="D41" s="3"/>
      <c r="E41" s="3"/>
      <c r="H41" s="28" t="b">
        <f t="shared" si="1"/>
        <v>0</v>
      </c>
      <c r="I41" s="28">
        <f t="shared" si="2"/>
        <v>0</v>
      </c>
      <c r="J41" s="28">
        <f t="shared" si="3"/>
        <v>0</v>
      </c>
      <c r="L41" s="28">
        <f t="shared" si="4"/>
        <v>0</v>
      </c>
      <c r="M41" s="28">
        <f t="shared" si="5"/>
        <v>0</v>
      </c>
      <c r="N41" s="28">
        <f t="shared" si="6"/>
        <v>0</v>
      </c>
    </row>
    <row r="42" spans="1:14" x14ac:dyDescent="0.25">
      <c r="A42" s="15">
        <v>41</v>
      </c>
      <c r="B42" s="24"/>
      <c r="C42" s="24"/>
      <c r="D42" s="3"/>
      <c r="E42" s="3"/>
      <c r="H42" s="28" t="b">
        <f t="shared" si="1"/>
        <v>0</v>
      </c>
      <c r="I42" s="28">
        <f t="shared" si="2"/>
        <v>0</v>
      </c>
      <c r="J42" s="28">
        <f t="shared" si="3"/>
        <v>0</v>
      </c>
      <c r="L42" s="28">
        <f t="shared" si="4"/>
        <v>0</v>
      </c>
      <c r="M42" s="28">
        <f t="shared" si="5"/>
        <v>0</v>
      </c>
      <c r="N42" s="28">
        <f t="shared" si="6"/>
        <v>0</v>
      </c>
    </row>
    <row r="43" spans="1:14" x14ac:dyDescent="0.25">
      <c r="A43" s="15">
        <v>42</v>
      </c>
      <c r="B43" s="24"/>
      <c r="C43" s="24"/>
      <c r="D43" s="3"/>
      <c r="E43" s="3"/>
      <c r="H43" s="28" t="b">
        <f t="shared" si="1"/>
        <v>0</v>
      </c>
      <c r="I43" s="28">
        <f t="shared" si="2"/>
        <v>0</v>
      </c>
      <c r="J43" s="28">
        <f t="shared" si="3"/>
        <v>0</v>
      </c>
      <c r="L43" s="28">
        <f t="shared" si="4"/>
        <v>0</v>
      </c>
      <c r="M43" s="28">
        <f t="shared" si="5"/>
        <v>0</v>
      </c>
      <c r="N43" s="28">
        <f t="shared" si="6"/>
        <v>0</v>
      </c>
    </row>
    <row r="44" spans="1:14" x14ac:dyDescent="0.25">
      <c r="A44" s="15">
        <v>43</v>
      </c>
      <c r="B44" s="24"/>
      <c r="C44" s="24"/>
      <c r="D44" s="3"/>
      <c r="E44" s="3"/>
      <c r="H44" s="28" t="b">
        <f t="shared" si="1"/>
        <v>0</v>
      </c>
      <c r="I44" s="28">
        <f t="shared" si="2"/>
        <v>0</v>
      </c>
      <c r="J44" s="28">
        <f t="shared" si="3"/>
        <v>0</v>
      </c>
      <c r="L44" s="28">
        <f t="shared" si="4"/>
        <v>0</v>
      </c>
      <c r="M44" s="28">
        <f t="shared" si="5"/>
        <v>0</v>
      </c>
      <c r="N44" s="28">
        <f t="shared" si="6"/>
        <v>0</v>
      </c>
    </row>
    <row r="45" spans="1:14" x14ac:dyDescent="0.25">
      <c r="A45" s="15">
        <v>44</v>
      </c>
      <c r="B45" s="24"/>
      <c r="C45" s="24"/>
      <c r="D45" s="3"/>
      <c r="E45" s="3"/>
      <c r="H45" s="28" t="b">
        <f t="shared" si="1"/>
        <v>0</v>
      </c>
      <c r="I45" s="28">
        <f t="shared" si="2"/>
        <v>0</v>
      </c>
      <c r="J45" s="28">
        <f t="shared" si="3"/>
        <v>0</v>
      </c>
      <c r="L45" s="28">
        <f t="shared" si="4"/>
        <v>0</v>
      </c>
      <c r="M45" s="28">
        <f t="shared" si="5"/>
        <v>0</v>
      </c>
      <c r="N45" s="28">
        <f t="shared" si="6"/>
        <v>0</v>
      </c>
    </row>
    <row r="46" spans="1:14" x14ac:dyDescent="0.25">
      <c r="A46" s="15">
        <v>45</v>
      </c>
      <c r="B46" s="24"/>
      <c r="C46" s="24"/>
      <c r="D46" s="3"/>
      <c r="E46" s="3"/>
      <c r="H46" s="28" t="b">
        <f t="shared" si="1"/>
        <v>0</v>
      </c>
      <c r="I46" s="28">
        <f t="shared" si="2"/>
        <v>0</v>
      </c>
      <c r="J46" s="28">
        <f t="shared" si="3"/>
        <v>0</v>
      </c>
      <c r="L46" s="28">
        <f t="shared" si="4"/>
        <v>0</v>
      </c>
      <c r="M46" s="28">
        <f t="shared" si="5"/>
        <v>0</v>
      </c>
      <c r="N46" s="28">
        <f t="shared" si="6"/>
        <v>0</v>
      </c>
    </row>
    <row r="47" spans="1:14" x14ac:dyDescent="0.25">
      <c r="A47" s="15">
        <v>46</v>
      </c>
      <c r="B47" s="24"/>
      <c r="C47" s="24"/>
      <c r="D47" s="3"/>
      <c r="E47" s="3"/>
      <c r="H47" s="28" t="b">
        <f t="shared" si="1"/>
        <v>0</v>
      </c>
      <c r="I47" s="28">
        <f t="shared" si="2"/>
        <v>0</v>
      </c>
      <c r="J47" s="28">
        <f t="shared" si="3"/>
        <v>0</v>
      </c>
      <c r="L47" s="28">
        <f t="shared" si="4"/>
        <v>0</v>
      </c>
      <c r="M47" s="28">
        <f t="shared" si="5"/>
        <v>0</v>
      </c>
      <c r="N47" s="28">
        <f t="shared" si="6"/>
        <v>0</v>
      </c>
    </row>
    <row r="48" spans="1:14" x14ac:dyDescent="0.25">
      <c r="A48" s="15">
        <v>47</v>
      </c>
      <c r="B48" s="24"/>
      <c r="C48" s="24"/>
      <c r="D48" s="3"/>
      <c r="E48" s="3"/>
      <c r="H48" s="28" t="b">
        <f t="shared" si="1"/>
        <v>0</v>
      </c>
      <c r="I48" s="28">
        <f t="shared" si="2"/>
        <v>0</v>
      </c>
      <c r="J48" s="28">
        <f t="shared" si="3"/>
        <v>0</v>
      </c>
      <c r="L48" s="28">
        <f t="shared" si="4"/>
        <v>0</v>
      </c>
      <c r="M48" s="28">
        <f t="shared" si="5"/>
        <v>0</v>
      </c>
      <c r="N48" s="28">
        <f t="shared" si="6"/>
        <v>0</v>
      </c>
    </row>
    <row r="49" spans="1:14" x14ac:dyDescent="0.25">
      <c r="A49" s="15">
        <v>48</v>
      </c>
      <c r="B49" s="24"/>
      <c r="C49" s="24"/>
      <c r="D49" s="3"/>
      <c r="E49" s="3"/>
      <c r="H49" s="28" t="b">
        <f t="shared" si="1"/>
        <v>0</v>
      </c>
      <c r="I49" s="28">
        <f t="shared" si="2"/>
        <v>0</v>
      </c>
      <c r="J49" s="28">
        <f t="shared" si="3"/>
        <v>0</v>
      </c>
      <c r="L49" s="28">
        <f t="shared" si="4"/>
        <v>0</v>
      </c>
      <c r="M49" s="28">
        <f t="shared" si="5"/>
        <v>0</v>
      </c>
      <c r="N49" s="28">
        <f t="shared" si="6"/>
        <v>0</v>
      </c>
    </row>
    <row r="50" spans="1:14" x14ac:dyDescent="0.25">
      <c r="A50" s="15">
        <v>49</v>
      </c>
      <c r="B50" s="24"/>
      <c r="C50" s="24"/>
      <c r="D50" s="3"/>
      <c r="E50" s="3"/>
      <c r="H50" s="28" t="b">
        <f t="shared" si="1"/>
        <v>0</v>
      </c>
      <c r="I50" s="28">
        <f t="shared" si="2"/>
        <v>0</v>
      </c>
      <c r="J50" s="28">
        <f t="shared" si="3"/>
        <v>0</v>
      </c>
      <c r="L50" s="28">
        <f t="shared" si="4"/>
        <v>0</v>
      </c>
      <c r="M50" s="28">
        <f t="shared" si="5"/>
        <v>0</v>
      </c>
      <c r="N50" s="28">
        <f t="shared" si="6"/>
        <v>0</v>
      </c>
    </row>
    <row r="51" spans="1:14" x14ac:dyDescent="0.25">
      <c r="A51" s="15">
        <v>50</v>
      </c>
      <c r="B51" s="24"/>
      <c r="C51" s="24"/>
      <c r="D51" s="3"/>
      <c r="E51" s="3"/>
      <c r="H51" s="28" t="b">
        <f t="shared" si="1"/>
        <v>0</v>
      </c>
      <c r="I51" s="28">
        <f t="shared" si="2"/>
        <v>0</v>
      </c>
      <c r="J51" s="28">
        <f t="shared" si="3"/>
        <v>0</v>
      </c>
      <c r="L51" s="28">
        <f t="shared" si="4"/>
        <v>0</v>
      </c>
      <c r="M51" s="28">
        <f t="shared" si="5"/>
        <v>0</v>
      </c>
      <c r="N51" s="28">
        <f t="shared" si="6"/>
        <v>0</v>
      </c>
    </row>
    <row r="52" spans="1:14" x14ac:dyDescent="0.25">
      <c r="A52" s="15">
        <v>51</v>
      </c>
      <c r="B52" s="24"/>
      <c r="C52" s="24"/>
      <c r="D52" s="3"/>
      <c r="E52" s="3"/>
      <c r="H52" s="28" t="b">
        <f t="shared" si="1"/>
        <v>0</v>
      </c>
      <c r="I52" s="28">
        <f t="shared" si="2"/>
        <v>0</v>
      </c>
      <c r="J52" s="28">
        <f t="shared" si="3"/>
        <v>0</v>
      </c>
      <c r="L52" s="28">
        <f t="shared" si="4"/>
        <v>0</v>
      </c>
      <c r="M52" s="28">
        <f t="shared" si="5"/>
        <v>0</v>
      </c>
      <c r="N52" s="28">
        <f t="shared" si="6"/>
        <v>0</v>
      </c>
    </row>
    <row r="53" spans="1:14" x14ac:dyDescent="0.25">
      <c r="A53" s="15">
        <v>52</v>
      </c>
      <c r="B53" s="24"/>
      <c r="C53" s="24"/>
      <c r="D53" s="3"/>
      <c r="E53" s="3"/>
      <c r="H53" s="28" t="b">
        <f t="shared" si="1"/>
        <v>0</v>
      </c>
      <c r="I53" s="28">
        <f t="shared" si="2"/>
        <v>0</v>
      </c>
      <c r="J53" s="28">
        <f t="shared" si="3"/>
        <v>0</v>
      </c>
      <c r="L53" s="28">
        <f t="shared" si="4"/>
        <v>0</v>
      </c>
      <c r="M53" s="28">
        <f t="shared" si="5"/>
        <v>0</v>
      </c>
      <c r="N53" s="28">
        <f t="shared" si="6"/>
        <v>0</v>
      </c>
    </row>
    <row r="54" spans="1:14" x14ac:dyDescent="0.25">
      <c r="A54" s="15">
        <v>53</v>
      </c>
      <c r="B54" s="24"/>
      <c r="C54" s="24"/>
      <c r="D54" s="3"/>
      <c r="E54" s="3"/>
      <c r="H54" s="28" t="b">
        <f t="shared" si="1"/>
        <v>0</v>
      </c>
      <c r="I54" s="28">
        <f t="shared" si="2"/>
        <v>0</v>
      </c>
      <c r="J54" s="28">
        <f t="shared" si="3"/>
        <v>0</v>
      </c>
      <c r="L54" s="28">
        <f t="shared" si="4"/>
        <v>0</v>
      </c>
      <c r="M54" s="28">
        <f t="shared" si="5"/>
        <v>0</v>
      </c>
      <c r="N54" s="28">
        <f t="shared" si="6"/>
        <v>0</v>
      </c>
    </row>
    <row r="55" spans="1:14" x14ac:dyDescent="0.25">
      <c r="A55" s="15">
        <v>54</v>
      </c>
      <c r="B55" s="24"/>
      <c r="C55" s="24"/>
      <c r="D55" s="3"/>
      <c r="E55" s="3"/>
      <c r="H55" s="28" t="b">
        <f t="shared" si="1"/>
        <v>0</v>
      </c>
      <c r="I55" s="28">
        <f t="shared" si="2"/>
        <v>0</v>
      </c>
      <c r="J55" s="28">
        <f t="shared" si="3"/>
        <v>0</v>
      </c>
      <c r="L55" s="28">
        <f t="shared" si="4"/>
        <v>0</v>
      </c>
      <c r="M55" s="28">
        <f t="shared" si="5"/>
        <v>0</v>
      </c>
      <c r="N55" s="28">
        <f t="shared" si="6"/>
        <v>0</v>
      </c>
    </row>
    <row r="56" spans="1:14" x14ac:dyDescent="0.25">
      <c r="A56" s="15">
        <v>55</v>
      </c>
      <c r="B56" s="24"/>
      <c r="C56" s="24"/>
      <c r="D56" s="3"/>
      <c r="E56" s="3"/>
      <c r="H56" s="28" t="b">
        <f t="shared" si="1"/>
        <v>0</v>
      </c>
      <c r="I56" s="28">
        <f t="shared" si="2"/>
        <v>0</v>
      </c>
      <c r="J56" s="28">
        <f t="shared" si="3"/>
        <v>0</v>
      </c>
      <c r="L56" s="28">
        <f t="shared" si="4"/>
        <v>0</v>
      </c>
      <c r="M56" s="28">
        <f t="shared" si="5"/>
        <v>0</v>
      </c>
      <c r="N56" s="28">
        <f t="shared" si="6"/>
        <v>0</v>
      </c>
    </row>
    <row r="57" spans="1:14" x14ac:dyDescent="0.25">
      <c r="A57" s="15">
        <v>56</v>
      </c>
      <c r="B57" s="24"/>
      <c r="C57" s="24"/>
      <c r="D57" s="3"/>
      <c r="E57" s="3"/>
      <c r="H57" s="28" t="b">
        <f t="shared" si="1"/>
        <v>0</v>
      </c>
      <c r="I57" s="28">
        <f t="shared" si="2"/>
        <v>0</v>
      </c>
      <c r="J57" s="28">
        <f t="shared" si="3"/>
        <v>0</v>
      </c>
      <c r="L57" s="28">
        <f t="shared" si="4"/>
        <v>0</v>
      </c>
      <c r="M57" s="28">
        <f t="shared" si="5"/>
        <v>0</v>
      </c>
      <c r="N57" s="28">
        <f t="shared" si="6"/>
        <v>0</v>
      </c>
    </row>
    <row r="58" spans="1:14" x14ac:dyDescent="0.25">
      <c r="A58" s="15">
        <v>57</v>
      </c>
      <c r="B58" s="24"/>
      <c r="C58" s="24"/>
      <c r="D58" s="3"/>
      <c r="E58" s="3"/>
      <c r="H58" s="28" t="b">
        <f t="shared" si="1"/>
        <v>0</v>
      </c>
      <c r="I58" s="28">
        <f t="shared" si="2"/>
        <v>0</v>
      </c>
      <c r="J58" s="28">
        <f t="shared" si="3"/>
        <v>0</v>
      </c>
      <c r="L58" s="28">
        <f t="shared" si="4"/>
        <v>0</v>
      </c>
      <c r="M58" s="28">
        <f t="shared" si="5"/>
        <v>0</v>
      </c>
      <c r="N58" s="28">
        <f t="shared" si="6"/>
        <v>0</v>
      </c>
    </row>
    <row r="59" spans="1:14" x14ac:dyDescent="0.25">
      <c r="A59" s="15">
        <v>58</v>
      </c>
      <c r="B59" s="24"/>
      <c r="C59" s="24"/>
      <c r="D59" s="3"/>
      <c r="E59" s="3"/>
      <c r="H59" s="28" t="b">
        <f t="shared" si="1"/>
        <v>0</v>
      </c>
      <c r="I59" s="28">
        <f t="shared" si="2"/>
        <v>0</v>
      </c>
      <c r="J59" s="28">
        <f t="shared" si="3"/>
        <v>0</v>
      </c>
      <c r="L59" s="28">
        <f t="shared" si="4"/>
        <v>0</v>
      </c>
      <c r="M59" s="28">
        <f t="shared" si="5"/>
        <v>0</v>
      </c>
      <c r="N59" s="28">
        <f t="shared" si="6"/>
        <v>0</v>
      </c>
    </row>
    <row r="60" spans="1:14" x14ac:dyDescent="0.25">
      <c r="A60" s="15">
        <v>59</v>
      </c>
      <c r="B60" s="24"/>
      <c r="C60" s="24"/>
      <c r="D60" s="3"/>
      <c r="E60" s="3"/>
      <c r="H60" s="28" t="b">
        <f t="shared" si="1"/>
        <v>0</v>
      </c>
      <c r="I60" s="28">
        <f t="shared" si="2"/>
        <v>0</v>
      </c>
      <c r="J60" s="28">
        <f t="shared" si="3"/>
        <v>0</v>
      </c>
      <c r="L60" s="28">
        <f t="shared" si="4"/>
        <v>0</v>
      </c>
      <c r="M60" s="28">
        <f t="shared" si="5"/>
        <v>0</v>
      </c>
      <c r="N60" s="28">
        <f t="shared" si="6"/>
        <v>0</v>
      </c>
    </row>
    <row r="61" spans="1:14" x14ac:dyDescent="0.25">
      <c r="A61" s="15">
        <v>60</v>
      </c>
      <c r="B61" s="24"/>
      <c r="C61" s="24"/>
      <c r="D61" s="3"/>
      <c r="E61" s="3"/>
      <c r="H61" s="28" t="b">
        <f t="shared" si="1"/>
        <v>0</v>
      </c>
      <c r="I61" s="28">
        <f t="shared" si="2"/>
        <v>0</v>
      </c>
      <c r="J61" s="28">
        <f t="shared" si="3"/>
        <v>0</v>
      </c>
      <c r="L61" s="28">
        <f t="shared" si="4"/>
        <v>0</v>
      </c>
      <c r="M61" s="28">
        <f t="shared" si="5"/>
        <v>0</v>
      </c>
      <c r="N61" s="28">
        <f t="shared" si="6"/>
        <v>0</v>
      </c>
    </row>
    <row r="62" spans="1:14" x14ac:dyDescent="0.25">
      <c r="A62" s="15">
        <v>61</v>
      </c>
      <c r="B62" s="24"/>
      <c r="C62" s="24"/>
      <c r="D62" s="3"/>
      <c r="E62" s="3"/>
      <c r="H62" s="28" t="b">
        <f t="shared" si="1"/>
        <v>0</v>
      </c>
      <c r="I62" s="28">
        <f t="shared" si="2"/>
        <v>0</v>
      </c>
      <c r="J62" s="28">
        <f t="shared" si="3"/>
        <v>0</v>
      </c>
      <c r="L62" s="28">
        <f t="shared" si="4"/>
        <v>0</v>
      </c>
      <c r="M62" s="28">
        <f t="shared" si="5"/>
        <v>0</v>
      </c>
      <c r="N62" s="28">
        <f t="shared" si="6"/>
        <v>0</v>
      </c>
    </row>
    <row r="63" spans="1:14" x14ac:dyDescent="0.25">
      <c r="A63" s="15">
        <v>62</v>
      </c>
      <c r="B63" s="24"/>
      <c r="C63" s="24"/>
      <c r="D63" s="3"/>
      <c r="E63" s="3"/>
      <c r="H63" s="28" t="b">
        <f t="shared" si="1"/>
        <v>0</v>
      </c>
      <c r="I63" s="28">
        <f t="shared" si="2"/>
        <v>0</v>
      </c>
      <c r="J63" s="28">
        <f t="shared" si="3"/>
        <v>0</v>
      </c>
      <c r="L63" s="28">
        <f t="shared" si="4"/>
        <v>0</v>
      </c>
      <c r="M63" s="28">
        <f t="shared" si="5"/>
        <v>0</v>
      </c>
      <c r="N63" s="28">
        <f t="shared" si="6"/>
        <v>0</v>
      </c>
    </row>
    <row r="64" spans="1:14" x14ac:dyDescent="0.25">
      <c r="A64" s="15">
        <v>63</v>
      </c>
      <c r="B64" s="24"/>
      <c r="C64" s="24"/>
      <c r="D64" s="3"/>
      <c r="E64" s="3"/>
      <c r="H64" s="28" t="b">
        <f t="shared" si="1"/>
        <v>0</v>
      </c>
      <c r="I64" s="28">
        <f t="shared" si="2"/>
        <v>0</v>
      </c>
      <c r="J64" s="28">
        <f t="shared" si="3"/>
        <v>0</v>
      </c>
      <c r="L64" s="28">
        <f t="shared" si="4"/>
        <v>0</v>
      </c>
      <c r="M64" s="28">
        <f t="shared" si="5"/>
        <v>0</v>
      </c>
      <c r="N64" s="28">
        <f t="shared" si="6"/>
        <v>0</v>
      </c>
    </row>
    <row r="65" spans="1:14" x14ac:dyDescent="0.25">
      <c r="A65" s="15">
        <v>64</v>
      </c>
      <c r="B65" s="24"/>
      <c r="C65" s="24"/>
      <c r="D65" s="3"/>
      <c r="E65" s="3"/>
      <c r="H65" s="28" t="b">
        <f t="shared" si="1"/>
        <v>0</v>
      </c>
      <c r="I65" s="28">
        <f t="shared" si="2"/>
        <v>0</v>
      </c>
      <c r="J65" s="28">
        <f t="shared" si="3"/>
        <v>0</v>
      </c>
      <c r="L65" s="28">
        <f t="shared" si="4"/>
        <v>0</v>
      </c>
      <c r="M65" s="28">
        <f t="shared" si="5"/>
        <v>0</v>
      </c>
      <c r="N65" s="28">
        <f t="shared" si="6"/>
        <v>0</v>
      </c>
    </row>
    <row r="66" spans="1:14" x14ac:dyDescent="0.25">
      <c r="A66" s="15">
        <v>65</v>
      </c>
      <c r="B66" s="24"/>
      <c r="C66" s="24"/>
      <c r="D66" s="3"/>
      <c r="E66" s="3"/>
      <c r="H66" s="28" t="b">
        <f t="shared" si="1"/>
        <v>0</v>
      </c>
      <c r="I66" s="28">
        <f t="shared" si="2"/>
        <v>0</v>
      </c>
      <c r="J66" s="28">
        <f t="shared" si="3"/>
        <v>0</v>
      </c>
      <c r="L66" s="28">
        <f t="shared" si="4"/>
        <v>0</v>
      </c>
      <c r="M66" s="28">
        <f t="shared" si="5"/>
        <v>0</v>
      </c>
      <c r="N66" s="28">
        <f t="shared" si="6"/>
        <v>0</v>
      </c>
    </row>
    <row r="67" spans="1:14" x14ac:dyDescent="0.25">
      <c r="A67" s="15">
        <v>66</v>
      </c>
      <c r="B67" s="24"/>
      <c r="C67" s="24"/>
      <c r="D67" s="3"/>
      <c r="E67" s="3"/>
      <c r="H67" s="28" t="b">
        <f t="shared" ref="H67:H101" si="7">IF(D67=1,35,IF(D67=2,125))</f>
        <v>0</v>
      </c>
      <c r="I67" s="28">
        <f t="shared" ref="I67:I101" si="8">E67/100</f>
        <v>0</v>
      </c>
      <c r="J67" s="28">
        <f t="shared" ref="J67:J101" si="9">I67*H67</f>
        <v>0</v>
      </c>
      <c r="L67" s="28">
        <f t="shared" ref="L67:L101" si="10">IF(OR(C67=2024, C67=2023, C67=1403, C67=1402),J67,0)</f>
        <v>0</v>
      </c>
      <c r="M67" s="28">
        <f t="shared" ref="M67:M101" si="11">IF(OR(C67=2023, C67=2022, C67=1402, C67=1401),J67,0)</f>
        <v>0</v>
      </c>
      <c r="N67" s="28">
        <f t="shared" ref="N67:N101" si="12">IF(OR(C67=2022, C67=2021, C67=1401, C67=1400),J67,0)</f>
        <v>0</v>
      </c>
    </row>
    <row r="68" spans="1:14" x14ac:dyDescent="0.25">
      <c r="A68" s="15">
        <v>67</v>
      </c>
      <c r="B68" s="24"/>
      <c r="C68" s="24"/>
      <c r="D68" s="3"/>
      <c r="E68" s="3"/>
      <c r="H68" s="28" t="b">
        <f t="shared" si="7"/>
        <v>0</v>
      </c>
      <c r="I68" s="28">
        <f t="shared" si="8"/>
        <v>0</v>
      </c>
      <c r="J68" s="28">
        <f t="shared" si="9"/>
        <v>0</v>
      </c>
      <c r="L68" s="28">
        <f t="shared" si="10"/>
        <v>0</v>
      </c>
      <c r="M68" s="28">
        <f t="shared" si="11"/>
        <v>0</v>
      </c>
      <c r="N68" s="28">
        <f t="shared" si="12"/>
        <v>0</v>
      </c>
    </row>
    <row r="69" spans="1:14" x14ac:dyDescent="0.25">
      <c r="A69" s="15">
        <v>68</v>
      </c>
      <c r="B69" s="24"/>
      <c r="C69" s="24"/>
      <c r="D69" s="3"/>
      <c r="E69" s="3"/>
      <c r="H69" s="28" t="b">
        <f t="shared" si="7"/>
        <v>0</v>
      </c>
      <c r="I69" s="28">
        <f t="shared" si="8"/>
        <v>0</v>
      </c>
      <c r="J69" s="28">
        <f t="shared" si="9"/>
        <v>0</v>
      </c>
      <c r="L69" s="28">
        <f t="shared" si="10"/>
        <v>0</v>
      </c>
      <c r="M69" s="28">
        <f t="shared" si="11"/>
        <v>0</v>
      </c>
      <c r="N69" s="28">
        <f t="shared" si="12"/>
        <v>0</v>
      </c>
    </row>
    <row r="70" spans="1:14" x14ac:dyDescent="0.25">
      <c r="A70" s="15">
        <v>69</v>
      </c>
      <c r="B70" s="24"/>
      <c r="C70" s="24"/>
      <c r="D70" s="3"/>
      <c r="E70" s="3"/>
      <c r="H70" s="28" t="b">
        <f t="shared" si="7"/>
        <v>0</v>
      </c>
      <c r="I70" s="28">
        <f t="shared" si="8"/>
        <v>0</v>
      </c>
      <c r="J70" s="28">
        <f t="shared" si="9"/>
        <v>0</v>
      </c>
      <c r="L70" s="28">
        <f t="shared" si="10"/>
        <v>0</v>
      </c>
      <c r="M70" s="28">
        <f t="shared" si="11"/>
        <v>0</v>
      </c>
      <c r="N70" s="28">
        <f t="shared" si="12"/>
        <v>0</v>
      </c>
    </row>
    <row r="71" spans="1:14" x14ac:dyDescent="0.25">
      <c r="A71" s="15">
        <v>70</v>
      </c>
      <c r="B71" s="24"/>
      <c r="C71" s="24"/>
      <c r="D71" s="3"/>
      <c r="E71" s="3"/>
      <c r="H71" s="28" t="b">
        <f t="shared" si="7"/>
        <v>0</v>
      </c>
      <c r="I71" s="28">
        <f t="shared" si="8"/>
        <v>0</v>
      </c>
      <c r="J71" s="28">
        <f t="shared" si="9"/>
        <v>0</v>
      </c>
      <c r="L71" s="28">
        <f t="shared" si="10"/>
        <v>0</v>
      </c>
      <c r="M71" s="28">
        <f t="shared" si="11"/>
        <v>0</v>
      </c>
      <c r="N71" s="28">
        <f t="shared" si="12"/>
        <v>0</v>
      </c>
    </row>
    <row r="72" spans="1:14" x14ac:dyDescent="0.25">
      <c r="A72" s="15">
        <v>71</v>
      </c>
      <c r="B72" s="24"/>
      <c r="C72" s="24"/>
      <c r="D72" s="3"/>
      <c r="E72" s="3"/>
      <c r="H72" s="28" t="b">
        <f t="shared" si="7"/>
        <v>0</v>
      </c>
      <c r="I72" s="28">
        <f t="shared" si="8"/>
        <v>0</v>
      </c>
      <c r="J72" s="28">
        <f t="shared" si="9"/>
        <v>0</v>
      </c>
      <c r="L72" s="28">
        <f t="shared" si="10"/>
        <v>0</v>
      </c>
      <c r="M72" s="28">
        <f t="shared" si="11"/>
        <v>0</v>
      </c>
      <c r="N72" s="28">
        <f t="shared" si="12"/>
        <v>0</v>
      </c>
    </row>
    <row r="73" spans="1:14" x14ac:dyDescent="0.25">
      <c r="A73" s="15">
        <v>72</v>
      </c>
      <c r="B73" s="24"/>
      <c r="C73" s="24"/>
      <c r="D73" s="3"/>
      <c r="E73" s="3"/>
      <c r="H73" s="28" t="b">
        <f t="shared" si="7"/>
        <v>0</v>
      </c>
      <c r="I73" s="28">
        <f t="shared" si="8"/>
        <v>0</v>
      </c>
      <c r="J73" s="28">
        <f t="shared" si="9"/>
        <v>0</v>
      </c>
      <c r="L73" s="28">
        <f t="shared" si="10"/>
        <v>0</v>
      </c>
      <c r="M73" s="28">
        <f t="shared" si="11"/>
        <v>0</v>
      </c>
      <c r="N73" s="28">
        <f t="shared" si="12"/>
        <v>0</v>
      </c>
    </row>
    <row r="74" spans="1:14" x14ac:dyDescent="0.25">
      <c r="A74" s="15">
        <v>73</v>
      </c>
      <c r="B74" s="24"/>
      <c r="C74" s="24"/>
      <c r="D74" s="3"/>
      <c r="E74" s="3"/>
      <c r="H74" s="28" t="b">
        <f t="shared" si="7"/>
        <v>0</v>
      </c>
      <c r="I74" s="28">
        <f t="shared" si="8"/>
        <v>0</v>
      </c>
      <c r="J74" s="28">
        <f t="shared" si="9"/>
        <v>0</v>
      </c>
      <c r="L74" s="28">
        <f t="shared" si="10"/>
        <v>0</v>
      </c>
      <c r="M74" s="28">
        <f t="shared" si="11"/>
        <v>0</v>
      </c>
      <c r="N74" s="28">
        <f t="shared" si="12"/>
        <v>0</v>
      </c>
    </row>
    <row r="75" spans="1:14" x14ac:dyDescent="0.25">
      <c r="A75" s="15">
        <v>74</v>
      </c>
      <c r="B75" s="24"/>
      <c r="C75" s="24"/>
      <c r="D75" s="3"/>
      <c r="E75" s="3"/>
      <c r="H75" s="28" t="b">
        <f t="shared" si="7"/>
        <v>0</v>
      </c>
      <c r="I75" s="28">
        <f t="shared" si="8"/>
        <v>0</v>
      </c>
      <c r="J75" s="28">
        <f t="shared" si="9"/>
        <v>0</v>
      </c>
      <c r="L75" s="28">
        <f t="shared" si="10"/>
        <v>0</v>
      </c>
      <c r="M75" s="28">
        <f t="shared" si="11"/>
        <v>0</v>
      </c>
      <c r="N75" s="28">
        <f t="shared" si="12"/>
        <v>0</v>
      </c>
    </row>
    <row r="76" spans="1:14" x14ac:dyDescent="0.25">
      <c r="A76" s="15">
        <v>75</v>
      </c>
      <c r="B76" s="24"/>
      <c r="C76" s="24"/>
      <c r="D76" s="3"/>
      <c r="E76" s="3"/>
      <c r="H76" s="28" t="b">
        <f t="shared" si="7"/>
        <v>0</v>
      </c>
      <c r="I76" s="28">
        <f t="shared" si="8"/>
        <v>0</v>
      </c>
      <c r="J76" s="28">
        <f t="shared" si="9"/>
        <v>0</v>
      </c>
      <c r="L76" s="28">
        <f t="shared" si="10"/>
        <v>0</v>
      </c>
      <c r="M76" s="28">
        <f t="shared" si="11"/>
        <v>0</v>
      </c>
      <c r="N76" s="28">
        <f t="shared" si="12"/>
        <v>0</v>
      </c>
    </row>
    <row r="77" spans="1:14" x14ac:dyDescent="0.25">
      <c r="A77" s="15">
        <v>76</v>
      </c>
      <c r="B77" s="24"/>
      <c r="C77" s="24"/>
      <c r="D77" s="3"/>
      <c r="E77" s="3"/>
      <c r="H77" s="28" t="b">
        <f t="shared" si="7"/>
        <v>0</v>
      </c>
      <c r="I77" s="28">
        <f t="shared" si="8"/>
        <v>0</v>
      </c>
      <c r="J77" s="28">
        <f t="shared" si="9"/>
        <v>0</v>
      </c>
      <c r="L77" s="28">
        <f t="shared" si="10"/>
        <v>0</v>
      </c>
      <c r="M77" s="28">
        <f t="shared" si="11"/>
        <v>0</v>
      </c>
      <c r="N77" s="28">
        <f t="shared" si="12"/>
        <v>0</v>
      </c>
    </row>
    <row r="78" spans="1:14" x14ac:dyDescent="0.25">
      <c r="A78" s="15">
        <v>77</v>
      </c>
      <c r="B78" s="24"/>
      <c r="C78" s="24"/>
      <c r="D78" s="3"/>
      <c r="E78" s="3"/>
      <c r="H78" s="28" t="b">
        <f t="shared" si="7"/>
        <v>0</v>
      </c>
      <c r="I78" s="28">
        <f t="shared" si="8"/>
        <v>0</v>
      </c>
      <c r="J78" s="28">
        <f t="shared" si="9"/>
        <v>0</v>
      </c>
      <c r="L78" s="28">
        <f t="shared" si="10"/>
        <v>0</v>
      </c>
      <c r="M78" s="28">
        <f t="shared" si="11"/>
        <v>0</v>
      </c>
      <c r="N78" s="28">
        <f t="shared" si="12"/>
        <v>0</v>
      </c>
    </row>
    <row r="79" spans="1:14" x14ac:dyDescent="0.25">
      <c r="A79" s="15">
        <v>78</v>
      </c>
      <c r="B79" s="24"/>
      <c r="C79" s="24"/>
      <c r="D79" s="3"/>
      <c r="E79" s="3"/>
      <c r="H79" s="28" t="b">
        <f t="shared" si="7"/>
        <v>0</v>
      </c>
      <c r="I79" s="28">
        <f t="shared" si="8"/>
        <v>0</v>
      </c>
      <c r="J79" s="28">
        <f t="shared" si="9"/>
        <v>0</v>
      </c>
      <c r="L79" s="28">
        <f t="shared" si="10"/>
        <v>0</v>
      </c>
      <c r="M79" s="28">
        <f t="shared" si="11"/>
        <v>0</v>
      </c>
      <c r="N79" s="28">
        <f t="shared" si="12"/>
        <v>0</v>
      </c>
    </row>
    <row r="80" spans="1:14" x14ac:dyDescent="0.25">
      <c r="A80" s="15">
        <v>79</v>
      </c>
      <c r="B80" s="24"/>
      <c r="C80" s="24"/>
      <c r="D80" s="3"/>
      <c r="E80" s="3"/>
      <c r="H80" s="28" t="b">
        <f t="shared" si="7"/>
        <v>0</v>
      </c>
      <c r="I80" s="28">
        <f t="shared" si="8"/>
        <v>0</v>
      </c>
      <c r="J80" s="28">
        <f t="shared" si="9"/>
        <v>0</v>
      </c>
      <c r="L80" s="28">
        <f t="shared" si="10"/>
        <v>0</v>
      </c>
      <c r="M80" s="28">
        <f t="shared" si="11"/>
        <v>0</v>
      </c>
      <c r="N80" s="28">
        <f t="shared" si="12"/>
        <v>0</v>
      </c>
    </row>
    <row r="81" spans="1:14" x14ac:dyDescent="0.25">
      <c r="A81" s="15">
        <v>80</v>
      </c>
      <c r="B81" s="24"/>
      <c r="C81" s="24"/>
      <c r="D81" s="3"/>
      <c r="E81" s="3"/>
      <c r="H81" s="28" t="b">
        <f t="shared" si="7"/>
        <v>0</v>
      </c>
      <c r="I81" s="28">
        <f t="shared" si="8"/>
        <v>0</v>
      </c>
      <c r="J81" s="28">
        <f t="shared" si="9"/>
        <v>0</v>
      </c>
      <c r="L81" s="28">
        <f t="shared" si="10"/>
        <v>0</v>
      </c>
      <c r="M81" s="28">
        <f t="shared" si="11"/>
        <v>0</v>
      </c>
      <c r="N81" s="28">
        <f t="shared" si="12"/>
        <v>0</v>
      </c>
    </row>
    <row r="82" spans="1:14" x14ac:dyDescent="0.25">
      <c r="A82" s="15">
        <v>81</v>
      </c>
      <c r="B82" s="24"/>
      <c r="C82" s="24"/>
      <c r="D82" s="3"/>
      <c r="E82" s="3"/>
      <c r="H82" s="28" t="b">
        <f t="shared" si="7"/>
        <v>0</v>
      </c>
      <c r="I82" s="28">
        <f t="shared" si="8"/>
        <v>0</v>
      </c>
      <c r="J82" s="28">
        <f t="shared" si="9"/>
        <v>0</v>
      </c>
      <c r="L82" s="28">
        <f t="shared" si="10"/>
        <v>0</v>
      </c>
      <c r="M82" s="28">
        <f t="shared" si="11"/>
        <v>0</v>
      </c>
      <c r="N82" s="28">
        <f t="shared" si="12"/>
        <v>0</v>
      </c>
    </row>
    <row r="83" spans="1:14" x14ac:dyDescent="0.25">
      <c r="A83" s="15">
        <v>82</v>
      </c>
      <c r="B83" s="24"/>
      <c r="C83" s="24"/>
      <c r="D83" s="3"/>
      <c r="E83" s="3"/>
      <c r="H83" s="28" t="b">
        <f t="shared" si="7"/>
        <v>0</v>
      </c>
      <c r="I83" s="28">
        <f t="shared" si="8"/>
        <v>0</v>
      </c>
      <c r="J83" s="28">
        <f t="shared" si="9"/>
        <v>0</v>
      </c>
      <c r="L83" s="28">
        <f t="shared" si="10"/>
        <v>0</v>
      </c>
      <c r="M83" s="28">
        <f t="shared" si="11"/>
        <v>0</v>
      </c>
      <c r="N83" s="28">
        <f t="shared" si="12"/>
        <v>0</v>
      </c>
    </row>
    <row r="84" spans="1:14" x14ac:dyDescent="0.25">
      <c r="A84" s="15">
        <v>83</v>
      </c>
      <c r="B84" s="24"/>
      <c r="C84" s="24"/>
      <c r="D84" s="3"/>
      <c r="E84" s="3"/>
      <c r="H84" s="28" t="b">
        <f t="shared" si="7"/>
        <v>0</v>
      </c>
      <c r="I84" s="28">
        <f t="shared" si="8"/>
        <v>0</v>
      </c>
      <c r="J84" s="28">
        <f t="shared" si="9"/>
        <v>0</v>
      </c>
      <c r="L84" s="28">
        <f t="shared" si="10"/>
        <v>0</v>
      </c>
      <c r="M84" s="28">
        <f t="shared" si="11"/>
        <v>0</v>
      </c>
      <c r="N84" s="28">
        <f t="shared" si="12"/>
        <v>0</v>
      </c>
    </row>
    <row r="85" spans="1:14" x14ac:dyDescent="0.25">
      <c r="A85" s="15">
        <v>84</v>
      </c>
      <c r="B85" s="24"/>
      <c r="C85" s="24"/>
      <c r="D85" s="3"/>
      <c r="E85" s="3"/>
      <c r="H85" s="28" t="b">
        <f t="shared" si="7"/>
        <v>0</v>
      </c>
      <c r="I85" s="28">
        <f t="shared" si="8"/>
        <v>0</v>
      </c>
      <c r="J85" s="28">
        <f t="shared" si="9"/>
        <v>0</v>
      </c>
      <c r="L85" s="28">
        <f t="shared" si="10"/>
        <v>0</v>
      </c>
      <c r="M85" s="28">
        <f t="shared" si="11"/>
        <v>0</v>
      </c>
      <c r="N85" s="28">
        <f t="shared" si="12"/>
        <v>0</v>
      </c>
    </row>
    <row r="86" spans="1:14" x14ac:dyDescent="0.25">
      <c r="A86" s="15">
        <v>85</v>
      </c>
      <c r="B86" s="24"/>
      <c r="C86" s="24"/>
      <c r="D86" s="3"/>
      <c r="E86" s="3"/>
      <c r="H86" s="28" t="b">
        <f t="shared" si="7"/>
        <v>0</v>
      </c>
      <c r="I86" s="28">
        <f t="shared" si="8"/>
        <v>0</v>
      </c>
      <c r="J86" s="28">
        <f t="shared" si="9"/>
        <v>0</v>
      </c>
      <c r="L86" s="28">
        <f t="shared" si="10"/>
        <v>0</v>
      </c>
      <c r="M86" s="28">
        <f t="shared" si="11"/>
        <v>0</v>
      </c>
      <c r="N86" s="28">
        <f t="shared" si="12"/>
        <v>0</v>
      </c>
    </row>
    <row r="87" spans="1:14" x14ac:dyDescent="0.25">
      <c r="A87" s="15">
        <v>86</v>
      </c>
      <c r="B87" s="24"/>
      <c r="C87" s="24"/>
      <c r="D87" s="3"/>
      <c r="E87" s="3"/>
      <c r="H87" s="28" t="b">
        <f t="shared" si="7"/>
        <v>0</v>
      </c>
      <c r="I87" s="28">
        <f t="shared" si="8"/>
        <v>0</v>
      </c>
      <c r="J87" s="28">
        <f t="shared" si="9"/>
        <v>0</v>
      </c>
      <c r="L87" s="28">
        <f t="shared" si="10"/>
        <v>0</v>
      </c>
      <c r="M87" s="28">
        <f t="shared" si="11"/>
        <v>0</v>
      </c>
      <c r="N87" s="28">
        <f t="shared" si="12"/>
        <v>0</v>
      </c>
    </row>
    <row r="88" spans="1:14" x14ac:dyDescent="0.25">
      <c r="A88" s="15">
        <v>87</v>
      </c>
      <c r="B88" s="24"/>
      <c r="C88" s="24"/>
      <c r="D88" s="3"/>
      <c r="E88" s="3"/>
      <c r="H88" s="28" t="b">
        <f t="shared" si="7"/>
        <v>0</v>
      </c>
      <c r="I88" s="28">
        <f t="shared" si="8"/>
        <v>0</v>
      </c>
      <c r="J88" s="28">
        <f t="shared" si="9"/>
        <v>0</v>
      </c>
      <c r="L88" s="28">
        <f t="shared" si="10"/>
        <v>0</v>
      </c>
      <c r="M88" s="28">
        <f t="shared" si="11"/>
        <v>0</v>
      </c>
      <c r="N88" s="28">
        <f t="shared" si="12"/>
        <v>0</v>
      </c>
    </row>
    <row r="89" spans="1:14" x14ac:dyDescent="0.25">
      <c r="A89" s="15">
        <v>88</v>
      </c>
      <c r="B89" s="24"/>
      <c r="C89" s="24"/>
      <c r="D89" s="3"/>
      <c r="E89" s="3"/>
      <c r="H89" s="28" t="b">
        <f t="shared" si="7"/>
        <v>0</v>
      </c>
      <c r="I89" s="28">
        <f t="shared" si="8"/>
        <v>0</v>
      </c>
      <c r="J89" s="28">
        <f t="shared" si="9"/>
        <v>0</v>
      </c>
      <c r="L89" s="28">
        <f t="shared" si="10"/>
        <v>0</v>
      </c>
      <c r="M89" s="28">
        <f t="shared" si="11"/>
        <v>0</v>
      </c>
      <c r="N89" s="28">
        <f t="shared" si="12"/>
        <v>0</v>
      </c>
    </row>
    <row r="90" spans="1:14" x14ac:dyDescent="0.25">
      <c r="A90" s="15">
        <v>89</v>
      </c>
      <c r="B90" s="24"/>
      <c r="C90" s="24"/>
      <c r="D90" s="3"/>
      <c r="E90" s="3"/>
      <c r="H90" s="28" t="b">
        <f t="shared" si="7"/>
        <v>0</v>
      </c>
      <c r="I90" s="28">
        <f t="shared" si="8"/>
        <v>0</v>
      </c>
      <c r="J90" s="28">
        <f t="shared" si="9"/>
        <v>0</v>
      </c>
      <c r="L90" s="28">
        <f t="shared" si="10"/>
        <v>0</v>
      </c>
      <c r="M90" s="28">
        <f t="shared" si="11"/>
        <v>0</v>
      </c>
      <c r="N90" s="28">
        <f t="shared" si="12"/>
        <v>0</v>
      </c>
    </row>
    <row r="91" spans="1:14" x14ac:dyDescent="0.25">
      <c r="A91" s="15">
        <v>90</v>
      </c>
      <c r="B91" s="24"/>
      <c r="C91" s="24"/>
      <c r="D91" s="3"/>
      <c r="E91" s="3"/>
      <c r="H91" s="28" t="b">
        <f t="shared" si="7"/>
        <v>0</v>
      </c>
      <c r="I91" s="28">
        <f t="shared" si="8"/>
        <v>0</v>
      </c>
      <c r="J91" s="28">
        <f t="shared" si="9"/>
        <v>0</v>
      </c>
      <c r="L91" s="28">
        <f t="shared" si="10"/>
        <v>0</v>
      </c>
      <c r="M91" s="28">
        <f t="shared" si="11"/>
        <v>0</v>
      </c>
      <c r="N91" s="28">
        <f t="shared" si="12"/>
        <v>0</v>
      </c>
    </row>
    <row r="92" spans="1:14" x14ac:dyDescent="0.25">
      <c r="A92" s="15">
        <v>91</v>
      </c>
      <c r="B92" s="24"/>
      <c r="C92" s="24"/>
      <c r="D92" s="3"/>
      <c r="E92" s="3"/>
      <c r="H92" s="28" t="b">
        <f t="shared" si="7"/>
        <v>0</v>
      </c>
      <c r="I92" s="28">
        <f t="shared" si="8"/>
        <v>0</v>
      </c>
      <c r="J92" s="28">
        <f t="shared" si="9"/>
        <v>0</v>
      </c>
      <c r="L92" s="28">
        <f t="shared" si="10"/>
        <v>0</v>
      </c>
      <c r="M92" s="28">
        <f t="shared" si="11"/>
        <v>0</v>
      </c>
      <c r="N92" s="28">
        <f t="shared" si="12"/>
        <v>0</v>
      </c>
    </row>
    <row r="93" spans="1:14" x14ac:dyDescent="0.25">
      <c r="A93" s="15">
        <v>92</v>
      </c>
      <c r="B93" s="24"/>
      <c r="C93" s="24"/>
      <c r="D93" s="3"/>
      <c r="E93" s="3"/>
      <c r="H93" s="28" t="b">
        <f t="shared" si="7"/>
        <v>0</v>
      </c>
      <c r="I93" s="28">
        <f t="shared" si="8"/>
        <v>0</v>
      </c>
      <c r="J93" s="28">
        <f t="shared" si="9"/>
        <v>0</v>
      </c>
      <c r="L93" s="28">
        <f t="shared" si="10"/>
        <v>0</v>
      </c>
      <c r="M93" s="28">
        <f t="shared" si="11"/>
        <v>0</v>
      </c>
      <c r="N93" s="28">
        <f t="shared" si="12"/>
        <v>0</v>
      </c>
    </row>
    <row r="94" spans="1:14" x14ac:dyDescent="0.25">
      <c r="A94" s="15">
        <v>93</v>
      </c>
      <c r="B94" s="24"/>
      <c r="C94" s="24"/>
      <c r="D94" s="3"/>
      <c r="E94" s="3"/>
      <c r="H94" s="28" t="b">
        <f t="shared" si="7"/>
        <v>0</v>
      </c>
      <c r="I94" s="28">
        <f t="shared" si="8"/>
        <v>0</v>
      </c>
      <c r="J94" s="28">
        <f t="shared" si="9"/>
        <v>0</v>
      </c>
      <c r="L94" s="28">
        <f t="shared" si="10"/>
        <v>0</v>
      </c>
      <c r="M94" s="28">
        <f t="shared" si="11"/>
        <v>0</v>
      </c>
      <c r="N94" s="28">
        <f t="shared" si="12"/>
        <v>0</v>
      </c>
    </row>
    <row r="95" spans="1:14" x14ac:dyDescent="0.25">
      <c r="A95" s="15">
        <v>94</v>
      </c>
      <c r="B95" s="24"/>
      <c r="C95" s="24"/>
      <c r="D95" s="3"/>
      <c r="E95" s="3"/>
      <c r="H95" s="28" t="b">
        <f t="shared" si="7"/>
        <v>0</v>
      </c>
      <c r="I95" s="28">
        <f t="shared" si="8"/>
        <v>0</v>
      </c>
      <c r="J95" s="28">
        <f t="shared" si="9"/>
        <v>0</v>
      </c>
      <c r="L95" s="28">
        <f t="shared" si="10"/>
        <v>0</v>
      </c>
      <c r="M95" s="28">
        <f t="shared" si="11"/>
        <v>0</v>
      </c>
      <c r="N95" s="28">
        <f t="shared" si="12"/>
        <v>0</v>
      </c>
    </row>
    <row r="96" spans="1:14" x14ac:dyDescent="0.25">
      <c r="A96" s="15">
        <v>95</v>
      </c>
      <c r="B96" s="24"/>
      <c r="C96" s="24"/>
      <c r="D96" s="3"/>
      <c r="E96" s="3"/>
      <c r="H96" s="28" t="b">
        <f t="shared" si="7"/>
        <v>0</v>
      </c>
      <c r="I96" s="28">
        <f t="shared" si="8"/>
        <v>0</v>
      </c>
      <c r="J96" s="28">
        <f t="shared" si="9"/>
        <v>0</v>
      </c>
      <c r="L96" s="28">
        <f t="shared" si="10"/>
        <v>0</v>
      </c>
      <c r="M96" s="28">
        <f t="shared" si="11"/>
        <v>0</v>
      </c>
      <c r="N96" s="28">
        <f t="shared" si="12"/>
        <v>0</v>
      </c>
    </row>
    <row r="97" spans="1:14" x14ac:dyDescent="0.25">
      <c r="A97" s="15">
        <v>96</v>
      </c>
      <c r="B97" s="24"/>
      <c r="C97" s="24"/>
      <c r="D97" s="3"/>
      <c r="E97" s="3"/>
      <c r="H97" s="28" t="b">
        <f t="shared" si="7"/>
        <v>0</v>
      </c>
      <c r="I97" s="28">
        <f t="shared" si="8"/>
        <v>0</v>
      </c>
      <c r="J97" s="28">
        <f t="shared" si="9"/>
        <v>0</v>
      </c>
      <c r="L97" s="28">
        <f t="shared" si="10"/>
        <v>0</v>
      </c>
      <c r="M97" s="28">
        <f t="shared" si="11"/>
        <v>0</v>
      </c>
      <c r="N97" s="28">
        <f t="shared" si="12"/>
        <v>0</v>
      </c>
    </row>
    <row r="98" spans="1:14" x14ac:dyDescent="0.25">
      <c r="A98" s="15">
        <v>97</v>
      </c>
      <c r="B98" s="24"/>
      <c r="C98" s="24"/>
      <c r="D98" s="3"/>
      <c r="E98" s="3"/>
      <c r="H98" s="28" t="b">
        <f t="shared" si="7"/>
        <v>0</v>
      </c>
      <c r="I98" s="28">
        <f t="shared" si="8"/>
        <v>0</v>
      </c>
      <c r="J98" s="28">
        <f t="shared" si="9"/>
        <v>0</v>
      </c>
      <c r="L98" s="28">
        <f t="shared" si="10"/>
        <v>0</v>
      </c>
      <c r="M98" s="28">
        <f t="shared" si="11"/>
        <v>0</v>
      </c>
      <c r="N98" s="28">
        <f t="shared" si="12"/>
        <v>0</v>
      </c>
    </row>
    <row r="99" spans="1:14" x14ac:dyDescent="0.25">
      <c r="A99" s="15">
        <v>98</v>
      </c>
      <c r="B99" s="24"/>
      <c r="C99" s="24"/>
      <c r="D99" s="3"/>
      <c r="E99" s="3"/>
      <c r="H99" s="28" t="b">
        <f t="shared" si="7"/>
        <v>0</v>
      </c>
      <c r="I99" s="28">
        <f t="shared" si="8"/>
        <v>0</v>
      </c>
      <c r="J99" s="28">
        <f t="shared" si="9"/>
        <v>0</v>
      </c>
      <c r="L99" s="28">
        <f t="shared" si="10"/>
        <v>0</v>
      </c>
      <c r="M99" s="28">
        <f t="shared" si="11"/>
        <v>0</v>
      </c>
      <c r="N99" s="28">
        <f t="shared" si="12"/>
        <v>0</v>
      </c>
    </row>
    <row r="100" spans="1:14" x14ac:dyDescent="0.25">
      <c r="A100" s="15">
        <v>99</v>
      </c>
      <c r="B100" s="24"/>
      <c r="C100" s="24"/>
      <c r="D100" s="3"/>
      <c r="E100" s="3"/>
      <c r="H100" s="28" t="b">
        <f t="shared" si="7"/>
        <v>0</v>
      </c>
      <c r="I100" s="28">
        <f t="shared" si="8"/>
        <v>0</v>
      </c>
      <c r="J100" s="28">
        <f t="shared" si="9"/>
        <v>0</v>
      </c>
      <c r="L100" s="28">
        <f t="shared" si="10"/>
        <v>0</v>
      </c>
      <c r="M100" s="28">
        <f t="shared" si="11"/>
        <v>0</v>
      </c>
      <c r="N100" s="28">
        <f t="shared" si="12"/>
        <v>0</v>
      </c>
    </row>
    <row r="101" spans="1:14" x14ac:dyDescent="0.25">
      <c r="A101" s="15">
        <v>100</v>
      </c>
      <c r="B101" s="24"/>
      <c r="C101" s="24"/>
      <c r="D101" s="3"/>
      <c r="E101" s="3"/>
      <c r="H101" s="28" t="b">
        <f t="shared" si="7"/>
        <v>0</v>
      </c>
      <c r="I101" s="28">
        <f t="shared" si="8"/>
        <v>0</v>
      </c>
      <c r="J101" s="28">
        <f t="shared" si="9"/>
        <v>0</v>
      </c>
      <c r="L101" s="28">
        <f t="shared" si="10"/>
        <v>0</v>
      </c>
      <c r="M101" s="28">
        <f t="shared" si="11"/>
        <v>0</v>
      </c>
      <c r="N101" s="28">
        <f t="shared" si="12"/>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rightToLeft="1" workbookViewId="0"/>
  </sheetViews>
  <sheetFormatPr defaultRowHeight="15" x14ac:dyDescent="0.25"/>
  <cols>
    <col min="2" max="2" width="34.28515625" style="1" customWidth="1"/>
    <col min="3" max="3" width="19.85546875" style="1" customWidth="1"/>
    <col min="4" max="4" width="32.140625" style="1" customWidth="1"/>
    <col min="5" max="5" width="34.85546875" style="1" customWidth="1"/>
    <col min="6" max="6" width="37.140625" style="1" customWidth="1"/>
    <col min="7" max="7" width="39.140625" style="28" customWidth="1"/>
    <col min="8" max="8" width="22" style="46" customWidth="1"/>
    <col min="9" max="9" width="15.85546875" style="28" customWidth="1"/>
    <col min="10" max="10" width="9" style="46"/>
    <col min="11" max="11" width="16.7109375" style="121" customWidth="1"/>
    <col min="12" max="12" width="10.7109375" style="46" customWidth="1"/>
    <col min="13" max="13" width="19.28515625" style="121" customWidth="1"/>
  </cols>
  <sheetData>
    <row r="1" spans="1:13" ht="63" x14ac:dyDescent="0.25">
      <c r="A1" s="26" t="s">
        <v>2</v>
      </c>
      <c r="B1" s="35" t="s">
        <v>142</v>
      </c>
      <c r="C1" s="35" t="s">
        <v>143</v>
      </c>
      <c r="D1" s="35" t="s">
        <v>157</v>
      </c>
      <c r="E1" s="98" t="s">
        <v>158</v>
      </c>
      <c r="F1" s="98" t="s">
        <v>159</v>
      </c>
      <c r="G1" s="118" t="s">
        <v>59</v>
      </c>
      <c r="H1" s="13" t="s">
        <v>60</v>
      </c>
      <c r="I1" s="116" t="s">
        <v>144</v>
      </c>
      <c r="J1" s="13" t="s">
        <v>61</v>
      </c>
      <c r="K1" s="114">
        <v>1404</v>
      </c>
      <c r="L1" s="110" t="s">
        <v>145</v>
      </c>
      <c r="M1" s="114">
        <v>1404</v>
      </c>
    </row>
    <row r="2" spans="1:13" x14ac:dyDescent="0.25">
      <c r="A2" s="15">
        <v>1</v>
      </c>
      <c r="B2" s="24" t="s">
        <v>34</v>
      </c>
      <c r="C2" s="24"/>
      <c r="D2" s="24">
        <v>1403</v>
      </c>
      <c r="E2" s="3"/>
      <c r="F2" s="3"/>
      <c r="I2" s="28">
        <f>IF(F2=1,E2,IF(F2=2,E2*0.5,IF(F2=0,E2*0.5)))</f>
        <v>0</v>
      </c>
      <c r="K2" s="121">
        <f>IF(OR(D2=2024, D2=2023, D2=1403, D2=1402),E2,0)</f>
        <v>0</v>
      </c>
      <c r="M2" s="121">
        <f>SUM(K2:K101)</f>
        <v>0</v>
      </c>
    </row>
    <row r="3" spans="1:13" x14ac:dyDescent="0.25">
      <c r="A3" s="15">
        <v>2</v>
      </c>
      <c r="B3" s="24"/>
      <c r="C3" s="24"/>
      <c r="D3" s="24"/>
      <c r="E3" s="3"/>
      <c r="F3" s="3"/>
      <c r="I3" s="28">
        <f t="shared" ref="I3:I66" si="0">IF(F3=1,E3,IF(F3=2,E3*0.5,IF(F3=0,E3*0.5)))</f>
        <v>0</v>
      </c>
      <c r="K3" s="121">
        <f t="shared" ref="K3:K66" si="1">IF(OR(D3=2024, D3=2023, D3=1403, D3=1402),E3,0)</f>
        <v>0</v>
      </c>
    </row>
    <row r="4" spans="1:13" x14ac:dyDescent="0.25">
      <c r="A4" s="15">
        <v>3</v>
      </c>
      <c r="B4" s="24"/>
      <c r="C4" s="24"/>
      <c r="D4" s="24"/>
      <c r="E4" s="3"/>
      <c r="F4" s="3"/>
      <c r="I4" s="28">
        <f t="shared" si="0"/>
        <v>0</v>
      </c>
      <c r="K4" s="121">
        <f t="shared" si="1"/>
        <v>0</v>
      </c>
    </row>
    <row r="5" spans="1:13" x14ac:dyDescent="0.25">
      <c r="A5" s="15">
        <v>4</v>
      </c>
      <c r="B5" s="24"/>
      <c r="C5" s="24"/>
      <c r="D5" s="24"/>
      <c r="E5" s="3"/>
      <c r="F5" s="3"/>
      <c r="I5" s="28">
        <f t="shared" si="0"/>
        <v>0</v>
      </c>
      <c r="K5" s="121">
        <f t="shared" si="1"/>
        <v>0</v>
      </c>
    </row>
    <row r="6" spans="1:13" x14ac:dyDescent="0.25">
      <c r="A6" s="15">
        <v>5</v>
      </c>
      <c r="B6" s="24"/>
      <c r="C6" s="24"/>
      <c r="D6" s="24"/>
      <c r="E6" s="3"/>
      <c r="F6" s="3"/>
      <c r="I6" s="28">
        <f t="shared" si="0"/>
        <v>0</v>
      </c>
      <c r="K6" s="121">
        <f t="shared" si="1"/>
        <v>0</v>
      </c>
    </row>
    <row r="7" spans="1:13" x14ac:dyDescent="0.25">
      <c r="A7" s="15">
        <v>6</v>
      </c>
      <c r="B7" s="24"/>
      <c r="C7" s="24"/>
      <c r="D7" s="24"/>
      <c r="E7" s="3"/>
      <c r="F7" s="3"/>
      <c r="I7" s="28">
        <f t="shared" si="0"/>
        <v>0</v>
      </c>
      <c r="K7" s="121">
        <f t="shared" si="1"/>
        <v>0</v>
      </c>
    </row>
    <row r="8" spans="1:13" x14ac:dyDescent="0.25">
      <c r="A8" s="15">
        <v>7</v>
      </c>
      <c r="B8" s="24"/>
      <c r="C8" s="24"/>
      <c r="D8" s="24"/>
      <c r="E8" s="3"/>
      <c r="F8" s="3"/>
      <c r="I8" s="28">
        <f t="shared" si="0"/>
        <v>0</v>
      </c>
      <c r="K8" s="121">
        <f t="shared" si="1"/>
        <v>0</v>
      </c>
    </row>
    <row r="9" spans="1:13" x14ac:dyDescent="0.25">
      <c r="A9" s="15">
        <v>8</v>
      </c>
      <c r="B9" s="24"/>
      <c r="C9" s="24"/>
      <c r="D9" s="24"/>
      <c r="E9" s="3"/>
      <c r="F9" s="3"/>
      <c r="I9" s="28">
        <f t="shared" si="0"/>
        <v>0</v>
      </c>
      <c r="K9" s="121">
        <f t="shared" si="1"/>
        <v>0</v>
      </c>
    </row>
    <row r="10" spans="1:13" x14ac:dyDescent="0.25">
      <c r="A10" s="15">
        <v>9</v>
      </c>
      <c r="B10" s="24"/>
      <c r="C10" s="24"/>
      <c r="D10" s="24"/>
      <c r="E10" s="3"/>
      <c r="F10" s="3"/>
      <c r="I10" s="28">
        <f t="shared" si="0"/>
        <v>0</v>
      </c>
      <c r="K10" s="121">
        <f t="shared" si="1"/>
        <v>0</v>
      </c>
    </row>
    <row r="11" spans="1:13" x14ac:dyDescent="0.25">
      <c r="A11" s="15">
        <v>10</v>
      </c>
      <c r="B11" s="24"/>
      <c r="C11" s="24"/>
      <c r="D11" s="24"/>
      <c r="E11" s="3"/>
      <c r="F11" s="3"/>
      <c r="I11" s="28">
        <f t="shared" si="0"/>
        <v>0</v>
      </c>
      <c r="K11" s="121">
        <f t="shared" si="1"/>
        <v>0</v>
      </c>
    </row>
    <row r="12" spans="1:13" x14ac:dyDescent="0.25">
      <c r="A12" s="15">
        <v>11</v>
      </c>
      <c r="B12" s="24"/>
      <c r="C12" s="24"/>
      <c r="D12" s="24"/>
      <c r="E12" s="3"/>
      <c r="F12" s="3"/>
      <c r="I12" s="28">
        <f t="shared" si="0"/>
        <v>0</v>
      </c>
      <c r="K12" s="121">
        <f t="shared" si="1"/>
        <v>0</v>
      </c>
    </row>
    <row r="13" spans="1:13" x14ac:dyDescent="0.25">
      <c r="A13" s="15">
        <v>12</v>
      </c>
      <c r="B13" s="24"/>
      <c r="C13" s="24"/>
      <c r="D13" s="24"/>
      <c r="E13" s="3"/>
      <c r="F13" s="3"/>
      <c r="I13" s="28">
        <f t="shared" si="0"/>
        <v>0</v>
      </c>
      <c r="K13" s="121">
        <f t="shared" si="1"/>
        <v>0</v>
      </c>
    </row>
    <row r="14" spans="1:13" x14ac:dyDescent="0.25">
      <c r="A14" s="15">
        <v>13</v>
      </c>
      <c r="B14" s="24"/>
      <c r="C14" s="24"/>
      <c r="D14" s="24"/>
      <c r="E14" s="3"/>
      <c r="F14" s="3"/>
      <c r="I14" s="28">
        <f t="shared" si="0"/>
        <v>0</v>
      </c>
      <c r="K14" s="121">
        <f t="shared" si="1"/>
        <v>0</v>
      </c>
    </row>
    <row r="15" spans="1:13" x14ac:dyDescent="0.25">
      <c r="A15" s="15">
        <v>14</v>
      </c>
      <c r="B15" s="24"/>
      <c r="C15" s="24"/>
      <c r="D15" s="24"/>
      <c r="E15" s="3"/>
      <c r="F15" s="3"/>
      <c r="I15" s="28">
        <f t="shared" si="0"/>
        <v>0</v>
      </c>
      <c r="K15" s="121">
        <f t="shared" si="1"/>
        <v>0</v>
      </c>
    </row>
    <row r="16" spans="1:13" x14ac:dyDescent="0.25">
      <c r="A16" s="15">
        <v>15</v>
      </c>
      <c r="B16" s="24"/>
      <c r="C16" s="24"/>
      <c r="D16" s="24"/>
      <c r="E16" s="3"/>
      <c r="F16" s="3"/>
      <c r="I16" s="28">
        <f t="shared" si="0"/>
        <v>0</v>
      </c>
      <c r="K16" s="121">
        <f t="shared" si="1"/>
        <v>0</v>
      </c>
    </row>
    <row r="17" spans="1:11" x14ac:dyDescent="0.25">
      <c r="A17" s="15">
        <v>16</v>
      </c>
      <c r="B17" s="24"/>
      <c r="C17" s="24"/>
      <c r="D17" s="24"/>
      <c r="E17" s="3"/>
      <c r="F17" s="3"/>
      <c r="I17" s="28">
        <f t="shared" si="0"/>
        <v>0</v>
      </c>
      <c r="K17" s="121">
        <f t="shared" si="1"/>
        <v>0</v>
      </c>
    </row>
    <row r="18" spans="1:11" x14ac:dyDescent="0.25">
      <c r="A18" s="15">
        <v>17</v>
      </c>
      <c r="B18" s="24"/>
      <c r="C18" s="24"/>
      <c r="D18" s="24"/>
      <c r="E18" s="3"/>
      <c r="F18" s="3"/>
      <c r="I18" s="28">
        <f t="shared" si="0"/>
        <v>0</v>
      </c>
      <c r="K18" s="121">
        <f t="shared" si="1"/>
        <v>0</v>
      </c>
    </row>
    <row r="19" spans="1:11" x14ac:dyDescent="0.25">
      <c r="A19" s="15">
        <v>18</v>
      </c>
      <c r="B19" s="24"/>
      <c r="C19" s="24"/>
      <c r="D19" s="24"/>
      <c r="E19" s="3"/>
      <c r="F19" s="3"/>
      <c r="I19" s="28">
        <f t="shared" si="0"/>
        <v>0</v>
      </c>
      <c r="K19" s="121">
        <f t="shared" si="1"/>
        <v>0</v>
      </c>
    </row>
    <row r="20" spans="1:11" x14ac:dyDescent="0.25">
      <c r="A20" s="15">
        <v>19</v>
      </c>
      <c r="B20" s="24"/>
      <c r="C20" s="24"/>
      <c r="D20" s="24"/>
      <c r="E20" s="3"/>
      <c r="F20" s="3"/>
      <c r="I20" s="28">
        <f t="shared" si="0"/>
        <v>0</v>
      </c>
      <c r="K20" s="121">
        <f t="shared" si="1"/>
        <v>0</v>
      </c>
    </row>
    <row r="21" spans="1:11" x14ac:dyDescent="0.25">
      <c r="A21" s="15">
        <v>20</v>
      </c>
      <c r="B21" s="24"/>
      <c r="C21" s="24"/>
      <c r="D21" s="24"/>
      <c r="E21" s="3"/>
      <c r="F21" s="3"/>
      <c r="I21" s="28">
        <f t="shared" si="0"/>
        <v>0</v>
      </c>
      <c r="K21" s="121">
        <f t="shared" si="1"/>
        <v>0</v>
      </c>
    </row>
    <row r="22" spans="1:11" x14ac:dyDescent="0.25">
      <c r="A22" s="15">
        <v>21</v>
      </c>
      <c r="B22" s="24"/>
      <c r="C22" s="24"/>
      <c r="D22" s="24"/>
      <c r="E22" s="3"/>
      <c r="F22" s="3"/>
      <c r="I22" s="28">
        <f t="shared" si="0"/>
        <v>0</v>
      </c>
      <c r="K22" s="121">
        <f t="shared" si="1"/>
        <v>0</v>
      </c>
    </row>
    <row r="23" spans="1:11" x14ac:dyDescent="0.25">
      <c r="A23" s="15">
        <v>22</v>
      </c>
      <c r="B23" s="24"/>
      <c r="C23" s="24"/>
      <c r="D23" s="24"/>
      <c r="E23" s="3"/>
      <c r="F23" s="3"/>
      <c r="I23" s="28">
        <f t="shared" si="0"/>
        <v>0</v>
      </c>
      <c r="K23" s="121">
        <f t="shared" si="1"/>
        <v>0</v>
      </c>
    </row>
    <row r="24" spans="1:11" x14ac:dyDescent="0.25">
      <c r="A24" s="15">
        <v>23</v>
      </c>
      <c r="B24" s="24"/>
      <c r="C24" s="24"/>
      <c r="D24" s="24"/>
      <c r="E24" s="3"/>
      <c r="F24" s="3"/>
      <c r="I24" s="28">
        <f t="shared" si="0"/>
        <v>0</v>
      </c>
      <c r="K24" s="121">
        <f t="shared" si="1"/>
        <v>0</v>
      </c>
    </row>
    <row r="25" spans="1:11" x14ac:dyDescent="0.25">
      <c r="A25" s="15">
        <v>24</v>
      </c>
      <c r="B25" s="24"/>
      <c r="C25" s="24"/>
      <c r="D25" s="24"/>
      <c r="E25" s="3"/>
      <c r="F25" s="3"/>
      <c r="I25" s="28">
        <f t="shared" si="0"/>
        <v>0</v>
      </c>
      <c r="K25" s="121">
        <f t="shared" si="1"/>
        <v>0</v>
      </c>
    </row>
    <row r="26" spans="1:11" x14ac:dyDescent="0.25">
      <c r="A26" s="15">
        <v>25</v>
      </c>
      <c r="B26" s="24"/>
      <c r="C26" s="24"/>
      <c r="D26" s="24"/>
      <c r="E26" s="3"/>
      <c r="F26" s="3"/>
      <c r="I26" s="28">
        <f t="shared" si="0"/>
        <v>0</v>
      </c>
      <c r="K26" s="121">
        <f t="shared" si="1"/>
        <v>0</v>
      </c>
    </row>
    <row r="27" spans="1:11" x14ac:dyDescent="0.25">
      <c r="A27" s="15">
        <v>26</v>
      </c>
      <c r="B27" s="24"/>
      <c r="C27" s="24"/>
      <c r="D27" s="24"/>
      <c r="E27" s="3"/>
      <c r="F27" s="3"/>
      <c r="I27" s="28">
        <f t="shared" si="0"/>
        <v>0</v>
      </c>
      <c r="K27" s="121">
        <f t="shared" si="1"/>
        <v>0</v>
      </c>
    </row>
    <row r="28" spans="1:11" x14ac:dyDescent="0.25">
      <c r="A28" s="15">
        <v>27</v>
      </c>
      <c r="B28" s="24"/>
      <c r="C28" s="24"/>
      <c r="D28" s="24"/>
      <c r="E28" s="3"/>
      <c r="F28" s="3"/>
      <c r="I28" s="28">
        <f t="shared" si="0"/>
        <v>0</v>
      </c>
      <c r="K28" s="121">
        <f t="shared" si="1"/>
        <v>0</v>
      </c>
    </row>
    <row r="29" spans="1:11" x14ac:dyDescent="0.25">
      <c r="A29" s="15">
        <v>28</v>
      </c>
      <c r="B29" s="24"/>
      <c r="C29" s="24"/>
      <c r="D29" s="24"/>
      <c r="E29" s="3"/>
      <c r="F29" s="3"/>
      <c r="I29" s="28">
        <f t="shared" si="0"/>
        <v>0</v>
      </c>
      <c r="K29" s="121">
        <f t="shared" si="1"/>
        <v>0</v>
      </c>
    </row>
    <row r="30" spans="1:11" x14ac:dyDescent="0.25">
      <c r="A30" s="15">
        <v>29</v>
      </c>
      <c r="B30" s="24"/>
      <c r="C30" s="24"/>
      <c r="D30" s="24"/>
      <c r="E30" s="3"/>
      <c r="F30" s="3"/>
      <c r="I30" s="28">
        <f t="shared" si="0"/>
        <v>0</v>
      </c>
      <c r="K30" s="121">
        <f t="shared" si="1"/>
        <v>0</v>
      </c>
    </row>
    <row r="31" spans="1:11" x14ac:dyDescent="0.25">
      <c r="A31" s="15">
        <v>30</v>
      </c>
      <c r="B31" s="24"/>
      <c r="C31" s="24"/>
      <c r="D31" s="24"/>
      <c r="E31" s="3"/>
      <c r="F31" s="3"/>
      <c r="I31" s="28">
        <f t="shared" si="0"/>
        <v>0</v>
      </c>
      <c r="K31" s="121">
        <f t="shared" si="1"/>
        <v>0</v>
      </c>
    </row>
    <row r="32" spans="1:11" x14ac:dyDescent="0.25">
      <c r="A32" s="15">
        <v>31</v>
      </c>
      <c r="B32" s="24"/>
      <c r="C32" s="24"/>
      <c r="D32" s="24"/>
      <c r="E32" s="3"/>
      <c r="F32" s="3"/>
      <c r="I32" s="28">
        <f t="shared" si="0"/>
        <v>0</v>
      </c>
      <c r="K32" s="121">
        <f t="shared" si="1"/>
        <v>0</v>
      </c>
    </row>
    <row r="33" spans="1:11" x14ac:dyDescent="0.25">
      <c r="A33" s="15">
        <v>32</v>
      </c>
      <c r="B33" s="24"/>
      <c r="C33" s="24"/>
      <c r="D33" s="24"/>
      <c r="E33" s="3"/>
      <c r="F33" s="3"/>
      <c r="I33" s="28">
        <f t="shared" si="0"/>
        <v>0</v>
      </c>
      <c r="K33" s="121">
        <f t="shared" si="1"/>
        <v>0</v>
      </c>
    </row>
    <row r="34" spans="1:11" x14ac:dyDescent="0.25">
      <c r="A34" s="15">
        <v>33</v>
      </c>
      <c r="B34" s="24"/>
      <c r="C34" s="24"/>
      <c r="D34" s="24"/>
      <c r="E34" s="3"/>
      <c r="F34" s="3"/>
      <c r="I34" s="28">
        <f t="shared" si="0"/>
        <v>0</v>
      </c>
      <c r="K34" s="121">
        <f t="shared" si="1"/>
        <v>0</v>
      </c>
    </row>
    <row r="35" spans="1:11" x14ac:dyDescent="0.25">
      <c r="A35" s="15">
        <v>34</v>
      </c>
      <c r="B35" s="24"/>
      <c r="C35" s="24"/>
      <c r="D35" s="24"/>
      <c r="E35" s="3"/>
      <c r="F35" s="3"/>
      <c r="I35" s="28">
        <f t="shared" si="0"/>
        <v>0</v>
      </c>
      <c r="K35" s="121">
        <f t="shared" si="1"/>
        <v>0</v>
      </c>
    </row>
    <row r="36" spans="1:11" x14ac:dyDescent="0.25">
      <c r="A36" s="15">
        <v>35</v>
      </c>
      <c r="B36" s="24"/>
      <c r="C36" s="24"/>
      <c r="D36" s="24"/>
      <c r="E36" s="3"/>
      <c r="F36" s="3"/>
      <c r="I36" s="28">
        <f t="shared" si="0"/>
        <v>0</v>
      </c>
      <c r="K36" s="121">
        <f t="shared" si="1"/>
        <v>0</v>
      </c>
    </row>
    <row r="37" spans="1:11" x14ac:dyDescent="0.25">
      <c r="A37" s="15">
        <v>36</v>
      </c>
      <c r="B37" s="24"/>
      <c r="C37" s="24"/>
      <c r="D37" s="24"/>
      <c r="E37" s="3"/>
      <c r="F37" s="3"/>
      <c r="I37" s="28">
        <f t="shared" si="0"/>
        <v>0</v>
      </c>
      <c r="K37" s="121">
        <f t="shared" si="1"/>
        <v>0</v>
      </c>
    </row>
    <row r="38" spans="1:11" x14ac:dyDescent="0.25">
      <c r="A38" s="15">
        <v>37</v>
      </c>
      <c r="B38" s="24"/>
      <c r="C38" s="24"/>
      <c r="D38" s="24"/>
      <c r="E38" s="3"/>
      <c r="F38" s="3"/>
      <c r="I38" s="28">
        <f t="shared" si="0"/>
        <v>0</v>
      </c>
      <c r="K38" s="121">
        <f t="shared" si="1"/>
        <v>0</v>
      </c>
    </row>
    <row r="39" spans="1:11" x14ac:dyDescent="0.25">
      <c r="A39" s="15">
        <v>38</v>
      </c>
      <c r="B39" s="24"/>
      <c r="C39" s="24"/>
      <c r="D39" s="24"/>
      <c r="E39" s="3"/>
      <c r="F39" s="3"/>
      <c r="I39" s="28">
        <f t="shared" si="0"/>
        <v>0</v>
      </c>
      <c r="K39" s="121">
        <f t="shared" si="1"/>
        <v>0</v>
      </c>
    </row>
    <row r="40" spans="1:11" x14ac:dyDescent="0.25">
      <c r="A40" s="15">
        <v>39</v>
      </c>
      <c r="B40" s="24"/>
      <c r="C40" s="24"/>
      <c r="D40" s="24"/>
      <c r="E40" s="3"/>
      <c r="F40" s="3"/>
      <c r="I40" s="28">
        <f t="shared" si="0"/>
        <v>0</v>
      </c>
      <c r="K40" s="121">
        <f t="shared" si="1"/>
        <v>0</v>
      </c>
    </row>
    <row r="41" spans="1:11" x14ac:dyDescent="0.25">
      <c r="A41" s="15">
        <v>40</v>
      </c>
      <c r="B41" s="24"/>
      <c r="C41" s="24"/>
      <c r="D41" s="24"/>
      <c r="E41" s="3"/>
      <c r="F41" s="3"/>
      <c r="I41" s="28">
        <f t="shared" si="0"/>
        <v>0</v>
      </c>
      <c r="K41" s="121">
        <f t="shared" si="1"/>
        <v>0</v>
      </c>
    </row>
    <row r="42" spans="1:11" x14ac:dyDescent="0.25">
      <c r="A42" s="15">
        <v>41</v>
      </c>
      <c r="B42" s="24"/>
      <c r="C42" s="24"/>
      <c r="D42" s="24"/>
      <c r="E42" s="3"/>
      <c r="F42" s="3"/>
      <c r="I42" s="28">
        <f t="shared" si="0"/>
        <v>0</v>
      </c>
      <c r="K42" s="121">
        <f t="shared" si="1"/>
        <v>0</v>
      </c>
    </row>
    <row r="43" spans="1:11" x14ac:dyDescent="0.25">
      <c r="A43" s="15">
        <v>42</v>
      </c>
      <c r="B43" s="24"/>
      <c r="C43" s="24"/>
      <c r="D43" s="24"/>
      <c r="E43" s="3"/>
      <c r="F43" s="3"/>
      <c r="I43" s="28">
        <f t="shared" si="0"/>
        <v>0</v>
      </c>
      <c r="K43" s="121">
        <f t="shared" si="1"/>
        <v>0</v>
      </c>
    </row>
    <row r="44" spans="1:11" x14ac:dyDescent="0.25">
      <c r="A44" s="15">
        <v>43</v>
      </c>
      <c r="B44" s="24"/>
      <c r="C44" s="24"/>
      <c r="D44" s="24"/>
      <c r="E44" s="3"/>
      <c r="F44" s="3"/>
      <c r="I44" s="28">
        <f t="shared" si="0"/>
        <v>0</v>
      </c>
      <c r="K44" s="121">
        <f t="shared" si="1"/>
        <v>0</v>
      </c>
    </row>
    <row r="45" spans="1:11" x14ac:dyDescent="0.25">
      <c r="A45" s="15">
        <v>44</v>
      </c>
      <c r="B45" s="24"/>
      <c r="C45" s="24"/>
      <c r="D45" s="24"/>
      <c r="E45" s="3"/>
      <c r="F45" s="3"/>
      <c r="I45" s="28">
        <f t="shared" si="0"/>
        <v>0</v>
      </c>
      <c r="K45" s="121">
        <f t="shared" si="1"/>
        <v>0</v>
      </c>
    </row>
    <row r="46" spans="1:11" x14ac:dyDescent="0.25">
      <c r="A46" s="15">
        <v>45</v>
      </c>
      <c r="B46" s="24"/>
      <c r="C46" s="24"/>
      <c r="D46" s="24"/>
      <c r="E46" s="3"/>
      <c r="F46" s="3"/>
      <c r="I46" s="28">
        <f t="shared" si="0"/>
        <v>0</v>
      </c>
      <c r="K46" s="121">
        <f t="shared" si="1"/>
        <v>0</v>
      </c>
    </row>
    <row r="47" spans="1:11" x14ac:dyDescent="0.25">
      <c r="A47" s="15">
        <v>46</v>
      </c>
      <c r="B47" s="24"/>
      <c r="C47" s="24"/>
      <c r="D47" s="24"/>
      <c r="E47" s="3"/>
      <c r="F47" s="3"/>
      <c r="I47" s="28">
        <f t="shared" si="0"/>
        <v>0</v>
      </c>
      <c r="K47" s="121">
        <f t="shared" si="1"/>
        <v>0</v>
      </c>
    </row>
    <row r="48" spans="1:11" x14ac:dyDescent="0.25">
      <c r="A48" s="15">
        <v>47</v>
      </c>
      <c r="B48" s="24"/>
      <c r="C48" s="24"/>
      <c r="D48" s="24"/>
      <c r="E48" s="3"/>
      <c r="F48" s="3"/>
      <c r="I48" s="28">
        <f t="shared" si="0"/>
        <v>0</v>
      </c>
      <c r="K48" s="121">
        <f t="shared" si="1"/>
        <v>0</v>
      </c>
    </row>
    <row r="49" spans="1:11" x14ac:dyDescent="0.25">
      <c r="A49" s="15">
        <v>48</v>
      </c>
      <c r="B49" s="24"/>
      <c r="C49" s="24"/>
      <c r="D49" s="24"/>
      <c r="E49" s="3"/>
      <c r="F49" s="3"/>
      <c r="I49" s="28">
        <f t="shared" si="0"/>
        <v>0</v>
      </c>
      <c r="K49" s="121">
        <f t="shared" si="1"/>
        <v>0</v>
      </c>
    </row>
    <row r="50" spans="1:11" x14ac:dyDescent="0.25">
      <c r="A50" s="15">
        <v>49</v>
      </c>
      <c r="B50" s="24"/>
      <c r="C50" s="24"/>
      <c r="D50" s="24"/>
      <c r="E50" s="3"/>
      <c r="F50" s="3"/>
      <c r="I50" s="28">
        <f t="shared" si="0"/>
        <v>0</v>
      </c>
      <c r="K50" s="121">
        <f t="shared" si="1"/>
        <v>0</v>
      </c>
    </row>
    <row r="51" spans="1:11" x14ac:dyDescent="0.25">
      <c r="A51" s="15">
        <v>50</v>
      </c>
      <c r="B51" s="24"/>
      <c r="C51" s="24"/>
      <c r="D51" s="24"/>
      <c r="E51" s="3"/>
      <c r="F51" s="3"/>
      <c r="I51" s="28">
        <f t="shared" si="0"/>
        <v>0</v>
      </c>
      <c r="K51" s="121">
        <f t="shared" si="1"/>
        <v>0</v>
      </c>
    </row>
    <row r="52" spans="1:11" x14ac:dyDescent="0.25">
      <c r="A52" s="15">
        <v>51</v>
      </c>
      <c r="B52" s="24"/>
      <c r="C52" s="24"/>
      <c r="D52" s="24"/>
      <c r="E52" s="3"/>
      <c r="F52" s="3"/>
      <c r="I52" s="28">
        <f t="shared" si="0"/>
        <v>0</v>
      </c>
      <c r="K52" s="121">
        <f t="shared" si="1"/>
        <v>0</v>
      </c>
    </row>
    <row r="53" spans="1:11" x14ac:dyDescent="0.25">
      <c r="A53" s="15">
        <v>52</v>
      </c>
      <c r="B53" s="24"/>
      <c r="C53" s="24"/>
      <c r="D53" s="24"/>
      <c r="E53" s="3"/>
      <c r="F53" s="3"/>
      <c r="I53" s="28">
        <f t="shared" si="0"/>
        <v>0</v>
      </c>
      <c r="K53" s="121">
        <f t="shared" si="1"/>
        <v>0</v>
      </c>
    </row>
    <row r="54" spans="1:11" x14ac:dyDescent="0.25">
      <c r="A54" s="15">
        <v>53</v>
      </c>
      <c r="B54" s="24"/>
      <c r="C54" s="24"/>
      <c r="D54" s="24"/>
      <c r="E54" s="3"/>
      <c r="F54" s="3"/>
      <c r="I54" s="28">
        <f t="shared" si="0"/>
        <v>0</v>
      </c>
      <c r="K54" s="121">
        <f t="shared" si="1"/>
        <v>0</v>
      </c>
    </row>
    <row r="55" spans="1:11" x14ac:dyDescent="0.25">
      <c r="A55" s="15">
        <v>54</v>
      </c>
      <c r="B55" s="24"/>
      <c r="C55" s="24"/>
      <c r="D55" s="24"/>
      <c r="E55" s="3"/>
      <c r="F55" s="3"/>
      <c r="I55" s="28">
        <f t="shared" si="0"/>
        <v>0</v>
      </c>
      <c r="K55" s="121">
        <f t="shared" si="1"/>
        <v>0</v>
      </c>
    </row>
    <row r="56" spans="1:11" x14ac:dyDescent="0.25">
      <c r="A56" s="15">
        <v>55</v>
      </c>
      <c r="B56" s="24"/>
      <c r="C56" s="24"/>
      <c r="D56" s="24"/>
      <c r="E56" s="3"/>
      <c r="F56" s="3"/>
      <c r="I56" s="28">
        <f t="shared" si="0"/>
        <v>0</v>
      </c>
      <c r="K56" s="121">
        <f t="shared" si="1"/>
        <v>0</v>
      </c>
    </row>
    <row r="57" spans="1:11" x14ac:dyDescent="0.25">
      <c r="A57" s="15">
        <v>56</v>
      </c>
      <c r="B57" s="24"/>
      <c r="C57" s="24"/>
      <c r="D57" s="24"/>
      <c r="E57" s="3"/>
      <c r="F57" s="3"/>
      <c r="I57" s="28">
        <f t="shared" si="0"/>
        <v>0</v>
      </c>
      <c r="K57" s="121">
        <f t="shared" si="1"/>
        <v>0</v>
      </c>
    </row>
    <row r="58" spans="1:11" x14ac:dyDescent="0.25">
      <c r="A58" s="15">
        <v>57</v>
      </c>
      <c r="B58" s="24"/>
      <c r="C58" s="24"/>
      <c r="D58" s="24"/>
      <c r="E58" s="3"/>
      <c r="F58" s="3"/>
      <c r="I58" s="28">
        <f t="shared" si="0"/>
        <v>0</v>
      </c>
      <c r="K58" s="121">
        <f t="shared" si="1"/>
        <v>0</v>
      </c>
    </row>
    <row r="59" spans="1:11" x14ac:dyDescent="0.25">
      <c r="A59" s="15">
        <v>58</v>
      </c>
      <c r="B59" s="24"/>
      <c r="C59" s="24"/>
      <c r="D59" s="24"/>
      <c r="E59" s="3"/>
      <c r="F59" s="3"/>
      <c r="I59" s="28">
        <f t="shared" si="0"/>
        <v>0</v>
      </c>
      <c r="K59" s="121">
        <f t="shared" si="1"/>
        <v>0</v>
      </c>
    </row>
    <row r="60" spans="1:11" x14ac:dyDescent="0.25">
      <c r="A60" s="15">
        <v>59</v>
      </c>
      <c r="B60" s="24"/>
      <c r="C60" s="24"/>
      <c r="D60" s="24"/>
      <c r="E60" s="3"/>
      <c r="F60" s="3"/>
      <c r="I60" s="28">
        <f t="shared" si="0"/>
        <v>0</v>
      </c>
      <c r="K60" s="121">
        <f t="shared" si="1"/>
        <v>0</v>
      </c>
    </row>
    <row r="61" spans="1:11" x14ac:dyDescent="0.25">
      <c r="A61" s="15">
        <v>60</v>
      </c>
      <c r="B61" s="24"/>
      <c r="C61" s="24"/>
      <c r="D61" s="24"/>
      <c r="E61" s="3"/>
      <c r="F61" s="3"/>
      <c r="I61" s="28">
        <f t="shared" si="0"/>
        <v>0</v>
      </c>
      <c r="K61" s="121">
        <f t="shared" si="1"/>
        <v>0</v>
      </c>
    </row>
    <row r="62" spans="1:11" x14ac:dyDescent="0.25">
      <c r="A62" s="15">
        <v>61</v>
      </c>
      <c r="B62" s="24"/>
      <c r="C62" s="24"/>
      <c r="D62" s="24"/>
      <c r="E62" s="3"/>
      <c r="F62" s="3"/>
      <c r="I62" s="28">
        <f t="shared" si="0"/>
        <v>0</v>
      </c>
      <c r="K62" s="121">
        <f t="shared" si="1"/>
        <v>0</v>
      </c>
    </row>
    <row r="63" spans="1:11" x14ac:dyDescent="0.25">
      <c r="A63" s="15">
        <v>62</v>
      </c>
      <c r="B63" s="24"/>
      <c r="C63" s="24"/>
      <c r="D63" s="24"/>
      <c r="E63" s="3"/>
      <c r="F63" s="3"/>
      <c r="I63" s="28">
        <f t="shared" si="0"/>
        <v>0</v>
      </c>
      <c r="K63" s="121">
        <f t="shared" si="1"/>
        <v>0</v>
      </c>
    </row>
    <row r="64" spans="1:11" x14ac:dyDescent="0.25">
      <c r="A64" s="15">
        <v>63</v>
      </c>
      <c r="B64" s="24"/>
      <c r="C64" s="24"/>
      <c r="D64" s="24"/>
      <c r="E64" s="3"/>
      <c r="F64" s="3"/>
      <c r="I64" s="28">
        <f t="shared" si="0"/>
        <v>0</v>
      </c>
      <c r="K64" s="121">
        <f t="shared" si="1"/>
        <v>0</v>
      </c>
    </row>
    <row r="65" spans="1:11" x14ac:dyDescent="0.25">
      <c r="A65" s="15">
        <v>64</v>
      </c>
      <c r="B65" s="24"/>
      <c r="C65" s="24"/>
      <c r="D65" s="24"/>
      <c r="E65" s="3"/>
      <c r="F65" s="3"/>
      <c r="I65" s="28">
        <f t="shared" si="0"/>
        <v>0</v>
      </c>
      <c r="K65" s="121">
        <f t="shared" si="1"/>
        <v>0</v>
      </c>
    </row>
    <row r="66" spans="1:11" x14ac:dyDescent="0.25">
      <c r="A66" s="15">
        <v>65</v>
      </c>
      <c r="B66" s="24"/>
      <c r="C66" s="24"/>
      <c r="D66" s="24"/>
      <c r="E66" s="3"/>
      <c r="F66" s="3"/>
      <c r="I66" s="28">
        <f t="shared" si="0"/>
        <v>0</v>
      </c>
      <c r="K66" s="121">
        <f t="shared" si="1"/>
        <v>0</v>
      </c>
    </row>
    <row r="67" spans="1:11" x14ac:dyDescent="0.25">
      <c r="A67" s="15">
        <v>66</v>
      </c>
      <c r="B67" s="24"/>
      <c r="C67" s="24"/>
      <c r="D67" s="24"/>
      <c r="E67" s="3"/>
      <c r="F67" s="3"/>
      <c r="I67" s="28">
        <f t="shared" ref="I67:I101" si="2">IF(F67=1,E67,IF(F67=2,E67*0.5,IF(F67=0,E67*0.5)))</f>
        <v>0</v>
      </c>
      <c r="K67" s="121">
        <f t="shared" ref="K67:K101" si="3">IF(OR(D67=2024, D67=2023, D67=1403, D67=1402),E67,0)</f>
        <v>0</v>
      </c>
    </row>
    <row r="68" spans="1:11" x14ac:dyDescent="0.25">
      <c r="A68" s="15">
        <v>67</v>
      </c>
      <c r="B68" s="24"/>
      <c r="C68" s="24"/>
      <c r="D68" s="24"/>
      <c r="E68" s="3"/>
      <c r="F68" s="3"/>
      <c r="I68" s="28">
        <f t="shared" si="2"/>
        <v>0</v>
      </c>
      <c r="K68" s="121">
        <f t="shared" si="3"/>
        <v>0</v>
      </c>
    </row>
    <row r="69" spans="1:11" x14ac:dyDescent="0.25">
      <c r="A69" s="15">
        <v>68</v>
      </c>
      <c r="B69" s="24"/>
      <c r="C69" s="24"/>
      <c r="D69" s="24"/>
      <c r="E69" s="3"/>
      <c r="F69" s="3"/>
      <c r="I69" s="28">
        <f t="shared" si="2"/>
        <v>0</v>
      </c>
      <c r="K69" s="121">
        <f t="shared" si="3"/>
        <v>0</v>
      </c>
    </row>
    <row r="70" spans="1:11" x14ac:dyDescent="0.25">
      <c r="A70" s="15">
        <v>69</v>
      </c>
      <c r="B70" s="24"/>
      <c r="C70" s="24"/>
      <c r="D70" s="24"/>
      <c r="E70" s="3"/>
      <c r="F70" s="3"/>
      <c r="I70" s="28">
        <f t="shared" si="2"/>
        <v>0</v>
      </c>
      <c r="K70" s="121">
        <f t="shared" si="3"/>
        <v>0</v>
      </c>
    </row>
    <row r="71" spans="1:11" x14ac:dyDescent="0.25">
      <c r="A71" s="15">
        <v>70</v>
      </c>
      <c r="B71" s="24"/>
      <c r="C71" s="24"/>
      <c r="D71" s="24"/>
      <c r="E71" s="3"/>
      <c r="F71" s="3"/>
      <c r="I71" s="28">
        <f t="shared" si="2"/>
        <v>0</v>
      </c>
      <c r="K71" s="121">
        <f t="shared" si="3"/>
        <v>0</v>
      </c>
    </row>
    <row r="72" spans="1:11" x14ac:dyDescent="0.25">
      <c r="A72" s="15">
        <v>71</v>
      </c>
      <c r="B72" s="24"/>
      <c r="C72" s="24"/>
      <c r="D72" s="24"/>
      <c r="E72" s="3"/>
      <c r="F72" s="3"/>
      <c r="I72" s="28">
        <f t="shared" si="2"/>
        <v>0</v>
      </c>
      <c r="K72" s="121">
        <f t="shared" si="3"/>
        <v>0</v>
      </c>
    </row>
    <row r="73" spans="1:11" x14ac:dyDescent="0.25">
      <c r="A73" s="15">
        <v>72</v>
      </c>
      <c r="B73" s="24"/>
      <c r="C73" s="24"/>
      <c r="D73" s="24"/>
      <c r="E73" s="3"/>
      <c r="F73" s="3"/>
      <c r="I73" s="28">
        <f t="shared" si="2"/>
        <v>0</v>
      </c>
      <c r="K73" s="121">
        <f t="shared" si="3"/>
        <v>0</v>
      </c>
    </row>
    <row r="74" spans="1:11" x14ac:dyDescent="0.25">
      <c r="A74" s="15">
        <v>73</v>
      </c>
      <c r="B74" s="24"/>
      <c r="C74" s="24"/>
      <c r="D74" s="24"/>
      <c r="E74" s="3"/>
      <c r="F74" s="3"/>
      <c r="I74" s="28">
        <f t="shared" si="2"/>
        <v>0</v>
      </c>
      <c r="K74" s="121">
        <f t="shared" si="3"/>
        <v>0</v>
      </c>
    </row>
    <row r="75" spans="1:11" x14ac:dyDescent="0.25">
      <c r="A75" s="15">
        <v>74</v>
      </c>
      <c r="B75" s="24"/>
      <c r="C75" s="24"/>
      <c r="D75" s="24"/>
      <c r="E75" s="3"/>
      <c r="F75" s="3"/>
      <c r="I75" s="28">
        <f t="shared" si="2"/>
        <v>0</v>
      </c>
      <c r="K75" s="121">
        <f t="shared" si="3"/>
        <v>0</v>
      </c>
    </row>
    <row r="76" spans="1:11" x14ac:dyDescent="0.25">
      <c r="A76" s="15">
        <v>75</v>
      </c>
      <c r="B76" s="24"/>
      <c r="C76" s="24"/>
      <c r="D76" s="24"/>
      <c r="E76" s="3"/>
      <c r="F76" s="3"/>
      <c r="I76" s="28">
        <f t="shared" si="2"/>
        <v>0</v>
      </c>
      <c r="K76" s="121">
        <f t="shared" si="3"/>
        <v>0</v>
      </c>
    </row>
    <row r="77" spans="1:11" x14ac:dyDescent="0.25">
      <c r="A77" s="15">
        <v>76</v>
      </c>
      <c r="B77" s="24"/>
      <c r="C77" s="24"/>
      <c r="D77" s="24"/>
      <c r="E77" s="3"/>
      <c r="F77" s="3"/>
      <c r="I77" s="28">
        <f t="shared" si="2"/>
        <v>0</v>
      </c>
      <c r="K77" s="121">
        <f t="shared" si="3"/>
        <v>0</v>
      </c>
    </row>
    <row r="78" spans="1:11" x14ac:dyDescent="0.25">
      <c r="A78" s="15">
        <v>77</v>
      </c>
      <c r="B78" s="24"/>
      <c r="C78" s="24"/>
      <c r="D78" s="24"/>
      <c r="E78" s="3"/>
      <c r="F78" s="3"/>
      <c r="I78" s="28">
        <f t="shared" si="2"/>
        <v>0</v>
      </c>
      <c r="K78" s="121">
        <f t="shared" si="3"/>
        <v>0</v>
      </c>
    </row>
    <row r="79" spans="1:11" x14ac:dyDescent="0.25">
      <c r="A79" s="15">
        <v>78</v>
      </c>
      <c r="B79" s="24"/>
      <c r="C79" s="24"/>
      <c r="D79" s="24"/>
      <c r="E79" s="3"/>
      <c r="F79" s="3"/>
      <c r="I79" s="28">
        <f t="shared" si="2"/>
        <v>0</v>
      </c>
      <c r="K79" s="121">
        <f t="shared" si="3"/>
        <v>0</v>
      </c>
    </row>
    <row r="80" spans="1:11" x14ac:dyDescent="0.25">
      <c r="A80" s="15">
        <v>79</v>
      </c>
      <c r="B80" s="24"/>
      <c r="C80" s="24"/>
      <c r="D80" s="24"/>
      <c r="E80" s="3"/>
      <c r="F80" s="3"/>
      <c r="I80" s="28">
        <f t="shared" si="2"/>
        <v>0</v>
      </c>
      <c r="K80" s="121">
        <f t="shared" si="3"/>
        <v>0</v>
      </c>
    </row>
    <row r="81" spans="1:11" x14ac:dyDescent="0.25">
      <c r="A81" s="15">
        <v>80</v>
      </c>
      <c r="B81" s="24"/>
      <c r="C81" s="24"/>
      <c r="D81" s="24"/>
      <c r="E81" s="3"/>
      <c r="F81" s="3"/>
      <c r="I81" s="28">
        <f t="shared" si="2"/>
        <v>0</v>
      </c>
      <c r="K81" s="121">
        <f t="shared" si="3"/>
        <v>0</v>
      </c>
    </row>
    <row r="82" spans="1:11" x14ac:dyDescent="0.25">
      <c r="A82" s="15">
        <v>81</v>
      </c>
      <c r="B82" s="24"/>
      <c r="C82" s="24"/>
      <c r="D82" s="24"/>
      <c r="E82" s="3"/>
      <c r="F82" s="3"/>
      <c r="I82" s="28">
        <f t="shared" si="2"/>
        <v>0</v>
      </c>
      <c r="K82" s="121">
        <f t="shared" si="3"/>
        <v>0</v>
      </c>
    </row>
    <row r="83" spans="1:11" x14ac:dyDescent="0.25">
      <c r="A83" s="15">
        <v>82</v>
      </c>
      <c r="B83" s="24"/>
      <c r="C83" s="24"/>
      <c r="D83" s="24"/>
      <c r="E83" s="3"/>
      <c r="F83" s="3"/>
      <c r="I83" s="28">
        <f t="shared" si="2"/>
        <v>0</v>
      </c>
      <c r="K83" s="121">
        <f t="shared" si="3"/>
        <v>0</v>
      </c>
    </row>
    <row r="84" spans="1:11" x14ac:dyDescent="0.25">
      <c r="A84" s="15">
        <v>83</v>
      </c>
      <c r="B84" s="24"/>
      <c r="C84" s="24"/>
      <c r="D84" s="24"/>
      <c r="E84" s="3"/>
      <c r="F84" s="3"/>
      <c r="I84" s="28">
        <f t="shared" si="2"/>
        <v>0</v>
      </c>
      <c r="K84" s="121">
        <f t="shared" si="3"/>
        <v>0</v>
      </c>
    </row>
    <row r="85" spans="1:11" x14ac:dyDescent="0.25">
      <c r="A85" s="15">
        <v>84</v>
      </c>
      <c r="B85" s="24"/>
      <c r="C85" s="24"/>
      <c r="D85" s="24"/>
      <c r="E85" s="3"/>
      <c r="F85" s="3"/>
      <c r="I85" s="28">
        <f t="shared" si="2"/>
        <v>0</v>
      </c>
      <c r="K85" s="121">
        <f t="shared" si="3"/>
        <v>0</v>
      </c>
    </row>
    <row r="86" spans="1:11" x14ac:dyDescent="0.25">
      <c r="A86" s="15">
        <v>85</v>
      </c>
      <c r="B86" s="24"/>
      <c r="C86" s="24"/>
      <c r="D86" s="24"/>
      <c r="E86" s="3"/>
      <c r="F86" s="3"/>
      <c r="I86" s="28">
        <f t="shared" si="2"/>
        <v>0</v>
      </c>
      <c r="K86" s="121">
        <f t="shared" si="3"/>
        <v>0</v>
      </c>
    </row>
    <row r="87" spans="1:11" x14ac:dyDescent="0.25">
      <c r="A87" s="15">
        <v>86</v>
      </c>
      <c r="B87" s="24"/>
      <c r="C87" s="24"/>
      <c r="D87" s="24"/>
      <c r="E87" s="3"/>
      <c r="F87" s="3"/>
      <c r="I87" s="28">
        <f t="shared" si="2"/>
        <v>0</v>
      </c>
      <c r="K87" s="121">
        <f t="shared" si="3"/>
        <v>0</v>
      </c>
    </row>
    <row r="88" spans="1:11" x14ac:dyDescent="0.25">
      <c r="A88" s="15">
        <v>87</v>
      </c>
      <c r="B88" s="24"/>
      <c r="C88" s="24"/>
      <c r="D88" s="24"/>
      <c r="E88" s="3"/>
      <c r="F88" s="3"/>
      <c r="I88" s="28">
        <f t="shared" si="2"/>
        <v>0</v>
      </c>
      <c r="K88" s="121">
        <f t="shared" si="3"/>
        <v>0</v>
      </c>
    </row>
    <row r="89" spans="1:11" x14ac:dyDescent="0.25">
      <c r="A89" s="15">
        <v>88</v>
      </c>
      <c r="B89" s="24"/>
      <c r="C89" s="24"/>
      <c r="D89" s="24"/>
      <c r="E89" s="3"/>
      <c r="F89" s="3"/>
      <c r="I89" s="28">
        <f t="shared" si="2"/>
        <v>0</v>
      </c>
      <c r="K89" s="121">
        <f t="shared" si="3"/>
        <v>0</v>
      </c>
    </row>
    <row r="90" spans="1:11" x14ac:dyDescent="0.25">
      <c r="A90" s="15">
        <v>89</v>
      </c>
      <c r="B90" s="24"/>
      <c r="C90" s="24"/>
      <c r="D90" s="24"/>
      <c r="E90" s="3"/>
      <c r="F90" s="3"/>
      <c r="I90" s="28">
        <f t="shared" si="2"/>
        <v>0</v>
      </c>
      <c r="K90" s="121">
        <f t="shared" si="3"/>
        <v>0</v>
      </c>
    </row>
    <row r="91" spans="1:11" x14ac:dyDescent="0.25">
      <c r="A91" s="15">
        <v>90</v>
      </c>
      <c r="B91" s="24"/>
      <c r="C91" s="24"/>
      <c r="D91" s="24"/>
      <c r="E91" s="3"/>
      <c r="F91" s="3"/>
      <c r="I91" s="28">
        <f t="shared" si="2"/>
        <v>0</v>
      </c>
      <c r="K91" s="121">
        <f t="shared" si="3"/>
        <v>0</v>
      </c>
    </row>
    <row r="92" spans="1:11" x14ac:dyDescent="0.25">
      <c r="A92" s="15">
        <v>91</v>
      </c>
      <c r="B92" s="24"/>
      <c r="C92" s="24"/>
      <c r="D92" s="24"/>
      <c r="E92" s="3"/>
      <c r="F92" s="3"/>
      <c r="I92" s="28">
        <f t="shared" si="2"/>
        <v>0</v>
      </c>
      <c r="K92" s="121">
        <f t="shared" si="3"/>
        <v>0</v>
      </c>
    </row>
    <row r="93" spans="1:11" x14ac:dyDescent="0.25">
      <c r="A93" s="15">
        <v>92</v>
      </c>
      <c r="B93" s="24"/>
      <c r="C93" s="24"/>
      <c r="D93" s="24"/>
      <c r="E93" s="3"/>
      <c r="F93" s="3"/>
      <c r="I93" s="28">
        <f t="shared" si="2"/>
        <v>0</v>
      </c>
      <c r="K93" s="121">
        <f t="shared" si="3"/>
        <v>0</v>
      </c>
    </row>
    <row r="94" spans="1:11" x14ac:dyDescent="0.25">
      <c r="A94" s="15">
        <v>93</v>
      </c>
      <c r="B94" s="24"/>
      <c r="C94" s="24"/>
      <c r="D94" s="24"/>
      <c r="E94" s="3"/>
      <c r="F94" s="3"/>
      <c r="I94" s="28">
        <f t="shared" si="2"/>
        <v>0</v>
      </c>
      <c r="K94" s="121">
        <f t="shared" si="3"/>
        <v>0</v>
      </c>
    </row>
    <row r="95" spans="1:11" x14ac:dyDescent="0.25">
      <c r="A95" s="15">
        <v>94</v>
      </c>
      <c r="B95" s="24"/>
      <c r="C95" s="24"/>
      <c r="D95" s="24"/>
      <c r="E95" s="3"/>
      <c r="F95" s="3"/>
      <c r="I95" s="28">
        <f t="shared" si="2"/>
        <v>0</v>
      </c>
      <c r="K95" s="121">
        <f t="shared" si="3"/>
        <v>0</v>
      </c>
    </row>
    <row r="96" spans="1:11" x14ac:dyDescent="0.25">
      <c r="A96" s="15">
        <v>95</v>
      </c>
      <c r="B96" s="24"/>
      <c r="C96" s="24"/>
      <c r="D96" s="24"/>
      <c r="E96" s="3"/>
      <c r="F96" s="3"/>
      <c r="I96" s="28">
        <f t="shared" si="2"/>
        <v>0</v>
      </c>
      <c r="K96" s="121">
        <f t="shared" si="3"/>
        <v>0</v>
      </c>
    </row>
    <row r="97" spans="1:11" x14ac:dyDescent="0.25">
      <c r="A97" s="15">
        <v>96</v>
      </c>
      <c r="B97" s="24"/>
      <c r="C97" s="24"/>
      <c r="D97" s="24"/>
      <c r="E97" s="3"/>
      <c r="F97" s="3"/>
      <c r="I97" s="28">
        <f t="shared" si="2"/>
        <v>0</v>
      </c>
      <c r="K97" s="121">
        <f t="shared" si="3"/>
        <v>0</v>
      </c>
    </row>
    <row r="98" spans="1:11" x14ac:dyDescent="0.25">
      <c r="A98" s="15">
        <v>97</v>
      </c>
      <c r="B98" s="24"/>
      <c r="C98" s="24"/>
      <c r="D98" s="24"/>
      <c r="E98" s="3"/>
      <c r="F98" s="3"/>
      <c r="I98" s="28">
        <f t="shared" si="2"/>
        <v>0</v>
      </c>
      <c r="K98" s="121">
        <f t="shared" si="3"/>
        <v>0</v>
      </c>
    </row>
    <row r="99" spans="1:11" x14ac:dyDescent="0.25">
      <c r="A99" s="15">
        <v>98</v>
      </c>
      <c r="B99" s="24"/>
      <c r="C99" s="24"/>
      <c r="D99" s="24"/>
      <c r="E99" s="3"/>
      <c r="F99" s="3"/>
      <c r="I99" s="28">
        <f t="shared" si="2"/>
        <v>0</v>
      </c>
      <c r="K99" s="121">
        <f t="shared" si="3"/>
        <v>0</v>
      </c>
    </row>
    <row r="100" spans="1:11" x14ac:dyDescent="0.25">
      <c r="A100" s="15">
        <v>99</v>
      </c>
      <c r="B100" s="24"/>
      <c r="C100" s="24"/>
      <c r="D100" s="24"/>
      <c r="E100" s="3"/>
      <c r="F100" s="3"/>
      <c r="I100" s="28">
        <f t="shared" si="2"/>
        <v>0</v>
      </c>
      <c r="K100" s="121">
        <f t="shared" si="3"/>
        <v>0</v>
      </c>
    </row>
    <row r="101" spans="1:11" x14ac:dyDescent="0.25">
      <c r="A101" s="15">
        <v>100</v>
      </c>
      <c r="B101" s="24"/>
      <c r="C101" s="24"/>
      <c r="D101" s="24"/>
      <c r="E101" s="3"/>
      <c r="F101" s="3"/>
      <c r="I101" s="28">
        <f t="shared" si="2"/>
        <v>0</v>
      </c>
      <c r="K101" s="121">
        <f t="shared" si="3"/>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rightToLeft="1" workbookViewId="0">
      <selection activeCell="B12" sqref="B12"/>
    </sheetView>
  </sheetViews>
  <sheetFormatPr defaultRowHeight="15" x14ac:dyDescent="0.25"/>
  <cols>
    <col min="1" max="1" width="58.85546875" customWidth="1"/>
    <col min="2" max="2" width="32.140625" style="1" customWidth="1"/>
    <col min="3" max="3" width="36.5703125" customWidth="1"/>
    <col min="4" max="4" width="31.28515625" customWidth="1"/>
  </cols>
  <sheetData>
    <row r="1" spans="1:4" ht="21" customHeight="1" x14ac:dyDescent="0.25">
      <c r="A1" s="4"/>
      <c r="B1" s="60">
        <v>1404</v>
      </c>
      <c r="C1" s="61">
        <v>1403</v>
      </c>
      <c r="D1" s="62">
        <v>1402</v>
      </c>
    </row>
    <row r="2" spans="1:4" ht="19.5" x14ac:dyDescent="0.5">
      <c r="A2" s="20" t="s">
        <v>8</v>
      </c>
      <c r="B2" s="52">
        <f>'3-داوری-نظارت-طرح'!I4*5</f>
        <v>0</v>
      </c>
      <c r="C2" s="53">
        <f>'3-داوری-نظارت-طرح'!J4*5</f>
        <v>0</v>
      </c>
      <c r="D2" s="54">
        <f>'3-داوری-نظارت-طرح'!K4*1</f>
        <v>0</v>
      </c>
    </row>
    <row r="3" spans="1:4" ht="19.5" x14ac:dyDescent="0.5">
      <c r="A3" s="20" t="s">
        <v>129</v>
      </c>
      <c r="B3" s="52">
        <f>'3-داوری-نظارت-طرح'!I5*5</f>
        <v>0</v>
      </c>
      <c r="C3" s="53">
        <f>'3-داوری-نظارت-طرح'!J5*5</f>
        <v>0</v>
      </c>
      <c r="D3" s="54">
        <f>'3-داوری-نظارت-طرح'!K5*1</f>
        <v>0</v>
      </c>
    </row>
    <row r="4" spans="1:4" ht="19.5" x14ac:dyDescent="0.5">
      <c r="A4" s="20" t="s">
        <v>9</v>
      </c>
      <c r="B4" s="52">
        <f>'3-داوری-نظارت-طرح'!I3*5</f>
        <v>0</v>
      </c>
      <c r="C4" s="53">
        <f>'3-داوری-نظارت-طرح'!J3*5</f>
        <v>0</v>
      </c>
      <c r="D4" s="54">
        <f>'3-داوری-نظارت-طرح'!K3*1</f>
        <v>0</v>
      </c>
    </row>
    <row r="5" spans="1:4" ht="19.5" x14ac:dyDescent="0.5">
      <c r="A5" s="20" t="s">
        <v>31</v>
      </c>
      <c r="B5" s="52">
        <f>'3-داوری-نظارت-طرح'!I2*10</f>
        <v>0</v>
      </c>
      <c r="C5" s="53">
        <f>'3-داوری-نظارت-طرح'!J2*10</f>
        <v>0</v>
      </c>
      <c r="D5" s="54">
        <f>'3-داوری-نظارت-طرح'!K2*7</f>
        <v>0</v>
      </c>
    </row>
    <row r="6" spans="1:4" ht="19.5" x14ac:dyDescent="0.25">
      <c r="A6" s="21" t="s">
        <v>32</v>
      </c>
      <c r="B6" s="52">
        <f>'2-مشخصات کلی'!B8*10</f>
        <v>0</v>
      </c>
      <c r="C6" s="53">
        <f>'2-مشخصات کلی'!B8*10</f>
        <v>0</v>
      </c>
      <c r="D6" s="54">
        <f>'2-مشخصات کلی'!B8*10</f>
        <v>0</v>
      </c>
    </row>
    <row r="7" spans="1:4" ht="19.5" x14ac:dyDescent="0.5">
      <c r="A7" s="20" t="s">
        <v>7</v>
      </c>
      <c r="B7" s="52">
        <f>'5-خلاصه مقالات '!O2*5</f>
        <v>0</v>
      </c>
      <c r="C7" s="53">
        <f>'5-خلاصه مقالات '!P2*5</f>
        <v>0</v>
      </c>
      <c r="D7" s="54">
        <f>'5-خلاصه مقالات '!Q2*5</f>
        <v>0</v>
      </c>
    </row>
    <row r="8" spans="1:4" ht="19.5" x14ac:dyDescent="0.5">
      <c r="A8" s="20" t="s">
        <v>13</v>
      </c>
      <c r="B8" s="52">
        <f>'6-پتنت ها'!P2</f>
        <v>0</v>
      </c>
      <c r="C8" s="80">
        <f>'6-پتنت ها'!Q2</f>
        <v>0</v>
      </c>
      <c r="D8" s="81">
        <f>'6-پتنت ها'!R2</f>
        <v>0</v>
      </c>
    </row>
    <row r="9" spans="1:4" ht="19.5" x14ac:dyDescent="0.5">
      <c r="A9" s="20" t="s">
        <v>22</v>
      </c>
      <c r="B9" s="55">
        <f>'4-مقالات '!CA2</f>
        <v>0</v>
      </c>
      <c r="C9" s="56">
        <f>'4-مقالات '!CB2</f>
        <v>0</v>
      </c>
      <c r="D9" s="57">
        <f>'4-مقالات '!CC2</f>
        <v>0</v>
      </c>
    </row>
    <row r="10" spans="1:4" ht="30" x14ac:dyDescent="0.75">
      <c r="A10" s="22" t="s">
        <v>24</v>
      </c>
      <c r="B10" s="63">
        <f>SUM(B2:B9)*'2-مشخصات کلی'!D7</f>
        <v>0</v>
      </c>
      <c r="C10" s="82">
        <f>SUM(C2:C9)*'2-مشخصات کلی'!D7</f>
        <v>0</v>
      </c>
      <c r="D10" s="83">
        <f>SUM(D2:D9)*'2-مشخصات کلی'!D7</f>
        <v>0</v>
      </c>
    </row>
    <row r="11" spans="1:4" ht="23.25" customHeight="1" x14ac:dyDescent="0.6">
      <c r="A11" s="7"/>
      <c r="B11" s="58"/>
      <c r="C11" s="59"/>
      <c r="D11" s="59"/>
    </row>
    <row r="12" spans="1:4" ht="26.25" x14ac:dyDescent="0.25">
      <c r="A12" s="19" t="s">
        <v>25</v>
      </c>
      <c r="B12" s="64">
        <v>4000000</v>
      </c>
      <c r="C12" s="65">
        <v>2600000</v>
      </c>
      <c r="D12" s="65">
        <v>2000000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rightToLeft="1" workbookViewId="0"/>
  </sheetViews>
  <sheetFormatPr defaultRowHeight="15" x14ac:dyDescent="0.25"/>
  <cols>
    <col min="1" max="1" width="71.7109375" customWidth="1"/>
    <col min="2" max="2" width="41.85546875" style="5" customWidth="1"/>
    <col min="3" max="3" width="32.140625" style="1" customWidth="1"/>
    <col min="4" max="4" width="31.5703125" style="1" customWidth="1"/>
  </cols>
  <sheetData>
    <row r="1" spans="1:4" ht="26.25" x14ac:dyDescent="0.25">
      <c r="B1" s="69">
        <v>1404</v>
      </c>
      <c r="C1" s="70">
        <v>1403</v>
      </c>
      <c r="D1" s="71">
        <v>1402</v>
      </c>
    </row>
    <row r="2" spans="1:4" ht="30" x14ac:dyDescent="0.25">
      <c r="A2" s="18" t="s">
        <v>138</v>
      </c>
      <c r="B2" s="74">
        <f>IF('2-مشخصات کلی'!B6=1,120000000,IF('2-مشخصات کلی'!B6=2,280000000,IF('2-مشخصات کلی'!B6=3,190000000,IF('2-مشخصات کلی'!B6=4,370000000,IF('2-مشخصات کلی'!B6=5,280000000,IF('2-مشخصات کلی'!B6=6,370000000,IF('2-مشخصات کلی'!B6=7,550000000)))))))</f>
        <v>120000000</v>
      </c>
      <c r="C2" s="75">
        <f>IF('2-مشخصات کلی'!B6=1,80000000,IF('2-مشخصات کلی'!B6=2,200000000,IF('2-مشخصات کلی'!B6=3,130000000,IF('2-مشخصات کلی'!B6=4,260000000,IF('2-مشخصات کلی'!B6=5,200000000,IF('2-مشخصات کلی'!B6=6,260000000,IF('2-مشخصات کلی'!B6=7,390000000)))))))</f>
        <v>80000000</v>
      </c>
      <c r="D2" s="76">
        <f>IF('2-مشخصات کلی'!B6=1,60000000,IF('2-مشخصات کلی'!B6=2,150000000,IF('2-مشخصات کلی'!B6=3,100000000,IF('2-مشخصات کلی'!B6=4,200000000,IF('2-مشخصات کلی'!B6=5,150000000,IF('2-مشخصات کلی'!B6=6,200000000,IF('2-مشخصات کلی'!B6=7,300000000)))))))</f>
        <v>60000000</v>
      </c>
    </row>
    <row r="3" spans="1:4" ht="21" x14ac:dyDescent="0.25">
      <c r="A3" s="6"/>
      <c r="B3" s="77"/>
      <c r="C3" s="78"/>
      <c r="D3" s="79"/>
    </row>
    <row r="4" spans="1:4" ht="26.25" x14ac:dyDescent="0.25">
      <c r="A4" s="48" t="s">
        <v>155</v>
      </c>
      <c r="B4" s="67">
        <f>'8-امتیازات'!B10*'8-امتیازات'!B12</f>
        <v>0</v>
      </c>
      <c r="C4" s="72">
        <f>'8-امتیازات'!C10*'8-امتیازات'!C12</f>
        <v>0</v>
      </c>
      <c r="D4" s="73">
        <f>'8-امتیازات'!D10*'8-امتیازات'!D12</f>
        <v>0</v>
      </c>
    </row>
    <row r="5" spans="1:4" ht="22.5" customHeight="1" x14ac:dyDescent="0.25">
      <c r="B5" s="66"/>
      <c r="D5" s="68"/>
    </row>
    <row r="6" spans="1:4" s="101" customFormat="1" ht="33" x14ac:dyDescent="0.45">
      <c r="A6" s="102" t="s">
        <v>156</v>
      </c>
      <c r="B6" s="103">
        <f>B2+B4</f>
        <v>120000000</v>
      </c>
      <c r="C6" s="104">
        <f>C2+C4</f>
        <v>80000000</v>
      </c>
      <c r="D6" s="105">
        <f>D2+D4</f>
        <v>60000000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1-راهنما</vt:lpstr>
      <vt:lpstr>2-مشخصات کلی</vt:lpstr>
      <vt:lpstr>3-داوری-نظارت-طرح</vt:lpstr>
      <vt:lpstr>4-مقالات </vt:lpstr>
      <vt:lpstr>5-خلاصه مقالات </vt:lpstr>
      <vt:lpstr>6-پتنت ها</vt:lpstr>
      <vt:lpstr>7-جذب بودجه</vt:lpstr>
      <vt:lpstr>8-امتیازات</vt:lpstr>
      <vt:lpstr>9-اعتبار ثابت و عملکرد</vt:lpstr>
      <vt:lpstr>10-اعتبار کل</vt:lpstr>
      <vt:lpstr>خلاصه گزارش طرح ها</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Roshandel</dc:creator>
  <cp:lastModifiedBy>MRT www.Win2Farsi.com</cp:lastModifiedBy>
  <cp:lastPrinted>2019-12-29T12:09:05Z</cp:lastPrinted>
  <dcterms:created xsi:type="dcterms:W3CDTF">2019-12-29T11:20:06Z</dcterms:created>
  <dcterms:modified xsi:type="dcterms:W3CDTF">2025-04-06T03:45:12Z</dcterms:modified>
</cp:coreProperties>
</file>